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5580" windowHeight="9090" activeTab="0"/>
  </bookViews>
  <sheets>
    <sheet name="Table 3" sheetId="1" r:id="rId1"/>
    <sheet name="Table 4" sheetId="2" r:id="rId2"/>
    <sheet name="Table 5" sheetId="3" r:id="rId3"/>
    <sheet name="Table 6" sheetId="4" r:id="rId4"/>
    <sheet name="Table 7a" sheetId="5" r:id="rId5"/>
    <sheet name="Table 7b" sheetId="6" r:id="rId6"/>
    <sheet name="Table 7c" sheetId="7" r:id="rId7"/>
    <sheet name="Table 8a" sheetId="8" r:id="rId8"/>
    <sheet name="Table 8b" sheetId="9" r:id="rId9"/>
    <sheet name="Table 8c" sheetId="10" r:id="rId10"/>
    <sheet name="Table 9" sheetId="11" r:id="rId11"/>
    <sheet name="Table 10" sheetId="12" r:id="rId12"/>
    <sheet name="Table 11" sheetId="13" r:id="rId13"/>
    <sheet name="Table 12" sheetId="14" r:id="rId14"/>
    <sheet name="Table 13a" sheetId="15" r:id="rId15"/>
    <sheet name="Table 13b" sheetId="16" r:id="rId16"/>
    <sheet name="Table 14a" sheetId="17" r:id="rId17"/>
    <sheet name="Table 14b" sheetId="18" r:id="rId18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<sst xmlns="http://schemas.openxmlformats.org/spreadsheetml/2006/main" count="1306" uniqueCount="161">
  <si>
    <t>Albany</t>
  </si>
  <si>
    <t>Allegany</t>
  </si>
  <si>
    <t>Broome</t>
  </si>
  <si>
    <t>Cattaraugus</t>
  </si>
  <si>
    <t>Cayuga</t>
  </si>
  <si>
    <t>Chautauqua</t>
  </si>
  <si>
    <t>Chemung</t>
  </si>
  <si>
    <t>Chenago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</si>
  <si>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</si>
  <si>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</si>
  <si>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</si>
  <si>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</si>
  <si>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</si>
  <si>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</si>
  <si>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</si>
  <si>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</si>
  <si>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</si>
  <si>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</si>
  <si>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</si>
  <si>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</si>
  <si>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</si>
  <si>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</si>
  <si>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</si>
  <si>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</si>
  <si>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</si>
  <si>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</si>
  <si>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</si>
  <si>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</si>
  <si>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</si>
  <si>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</si>
  <si>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</si>
  <si>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</si>
  <si>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</si>
  <si>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</si>
  <si>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</si>
  <si>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</si>
  <si>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</si>
  <si>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Rensselaer</t>
  </si>
  <si>
    <t>Rockland</t>
  </si>
  <si>
    <t>St. Lawrence</t>
  </si>
  <si>
    <t>Saratoga</t>
  </si>
  <si>
    <t>Schenectady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</si>
  <si>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</si>
  <si>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</si>
  <si>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</si>
  <si>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</si>
  <si>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</si>
  <si>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</si>
  <si>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</si>
  <si>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</si>
  <si>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</si>
  <si>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</si>
  <si>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</si>
  <si>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</si>
  <si>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</si>
  <si>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</si>
  <si>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</si>
  <si>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Bronx</t>
  </si>
  <si>
    <t>Richmond</t>
  </si>
  <si>
    <t>Kings</t>
  </si>
  <si>
    <t>Queens</t>
  </si>
  <si>
    <t>County</t>
  </si>
  <si>
    <t># Credits</t>
  </si>
  <si>
    <t>$ Amount (000's)</t>
  </si>
  <si>
    <t>Average Credit</t>
  </si>
  <si>
    <t>Unclassified</t>
  </si>
  <si>
    <t>Total Residents:</t>
  </si>
  <si>
    <t>Non-Residents:</t>
  </si>
  <si>
    <t>Grand Total:</t>
  </si>
  <si>
    <t>New York City</t>
  </si>
  <si>
    <t>Rest of State</t>
  </si>
  <si>
    <t>Table 3</t>
  </si>
  <si>
    <t>Child &amp; Dependent Care Credit By</t>
  </si>
  <si>
    <t>$ Amount        (000's)</t>
  </si>
  <si>
    <t>Average            Credit</t>
  </si>
  <si>
    <t>Unclassified*</t>
  </si>
  <si>
    <t>* Place of residence cannot be determined from return.</t>
  </si>
  <si>
    <t>Manhattan</t>
  </si>
  <si>
    <t>Place of Residence for Tax Year 2003</t>
  </si>
  <si>
    <t>Table 4</t>
  </si>
  <si>
    <t>Place of Residence for Tax Year 2004</t>
  </si>
  <si>
    <t>Table 5</t>
  </si>
  <si>
    <t>Child and Dependent Care Credit</t>
  </si>
  <si>
    <t>By New York State Adjusted Gross Income</t>
  </si>
  <si>
    <t>For Tax Year 2003</t>
  </si>
  <si>
    <t>NYSAGI</t>
  </si>
  <si>
    <t># Credits Cumulative</t>
  </si>
  <si>
    <t># Credits Cumulative Percent</t>
  </si>
  <si>
    <t>$ Amount Cumulative (000's)</t>
  </si>
  <si>
    <t>$ Amount Cumulative Percent</t>
  </si>
  <si>
    <t>Less Than $5,000</t>
  </si>
  <si>
    <t>$5,000- $9,999</t>
  </si>
  <si>
    <t>$10,000- $19,999</t>
  </si>
  <si>
    <t>$20,000- $29,999</t>
  </si>
  <si>
    <t>$30,000- $39,999</t>
  </si>
  <si>
    <t>$40,000- $49,999</t>
  </si>
  <si>
    <t>$50,000- $59,999</t>
  </si>
  <si>
    <t>$60,000- $74,999</t>
  </si>
  <si>
    <t>$75,000- $99,999</t>
  </si>
  <si>
    <t>$100,000- $199,999</t>
  </si>
  <si>
    <t>$200,000 &amp; Over</t>
  </si>
  <si>
    <t>Totals</t>
  </si>
  <si>
    <t>Table 6</t>
  </si>
  <si>
    <t>For Tax Year 2004</t>
  </si>
  <si>
    <t>Table 7a</t>
  </si>
  <si>
    <t>Child &amp; Dependent Care Credit By Place of Residence</t>
  </si>
  <si>
    <t>And Single Filing Status for Tax Year 2003*</t>
  </si>
  <si>
    <t>$ Amount</t>
  </si>
  <si>
    <t>(D)</t>
  </si>
  <si>
    <t>Unclassified**</t>
  </si>
  <si>
    <t>* Taxpayers filing as "married separate" generally are not allowed to take the child and dependent care credit.</t>
  </si>
  <si>
    <t>** Place of residence cannot be determined from return.</t>
  </si>
  <si>
    <t>NOTES:</t>
  </si>
  <si>
    <t>- (D) denotes Tax Law secrecy provisions prohibit disclosure.</t>
  </si>
  <si>
    <t>- Table excludes data for 2,875 credits totalling $2 million claimed separately submitted IT-216 forms.</t>
  </si>
  <si>
    <t>Table 7b</t>
  </si>
  <si>
    <t>And Married Joint &amp; Qualifying Widow Filing Status for Tax Year 2003*</t>
  </si>
  <si>
    <t>Table 7c</t>
  </si>
  <si>
    <t>And Head of Household Filing Status for Tax Year 2003*</t>
  </si>
  <si>
    <t>Table 8a</t>
  </si>
  <si>
    <t>And Single Filing Status for Tax Year 2004*</t>
  </si>
  <si>
    <t>- Table excludes data for 1,879 credits totalling $1.3 million claimed separately submitted IT-216 forms.</t>
  </si>
  <si>
    <t>Table 8b</t>
  </si>
  <si>
    <t>Table 8c</t>
  </si>
  <si>
    <t>Table 9</t>
  </si>
  <si>
    <t>Child &amp; Dependent Care Credit For Resident</t>
  </si>
  <si>
    <t>Married Filing Joint Returns By Number of Wage</t>
  </si>
  <si>
    <t>Earners and Place of Residence for Tax Year 2003</t>
  </si>
  <si>
    <t xml:space="preserve"> One Wage Earner</t>
  </si>
  <si>
    <t xml:space="preserve"> Two Wage Earners</t>
  </si>
  <si>
    <t>$ Allowed</t>
  </si>
  <si>
    <t>Average</t>
  </si>
  <si>
    <t>(000's)</t>
  </si>
  <si>
    <t>Credit</t>
  </si>
  <si>
    <t xml:space="preserve">NOTE:   Information for this table was estimated from a sample of 2003 tax returns. </t>
  </si>
  <si>
    <t>Table 10</t>
  </si>
  <si>
    <t>Earners and Place of Residence for Tax Year 2004</t>
  </si>
  <si>
    <t xml:space="preserve">NOTE:   Information for this table was estimated from a sample of 2004 tax returns. </t>
  </si>
  <si>
    <t>Table 11</t>
  </si>
  <si>
    <t>Child &amp; Dependent Care Credit</t>
  </si>
  <si>
    <t>As Percent of All Returns With Dependents</t>
  </si>
  <si>
    <t>by Place of Residence for Tax Year 2003*</t>
  </si>
  <si>
    <t># Returns with Credits</t>
  </si>
  <si>
    <t># Returns With Dependents</t>
  </si>
  <si>
    <t>Credits as Percent of Returns With Dependents</t>
  </si>
  <si>
    <t>* Excludes 3,010 unclassified resident returns</t>
  </si>
  <si>
    <t>Table 12</t>
  </si>
  <si>
    <t>by Place of Residence for Tax Year 2004*</t>
  </si>
  <si>
    <t>* Excludes 119 unclassified resident returns</t>
  </si>
  <si>
    <t>Table 13a</t>
  </si>
  <si>
    <t xml:space="preserve">Place of Residence </t>
  </si>
  <si>
    <t>For One Qualifying Person for Tax Year 2003</t>
  </si>
  <si>
    <t>Table 13b</t>
  </si>
  <si>
    <t>Place of Residence</t>
  </si>
  <si>
    <t>For Two or More Qualifying Persons for Tax Year 2003</t>
  </si>
  <si>
    <t>Table 14a</t>
  </si>
  <si>
    <t>For One Qualifying Person for Tax Year 2004</t>
  </si>
  <si>
    <t>Table 14b</t>
  </si>
  <si>
    <t>For Two or More Qualifying Persons for Tax Year 2004</t>
  </si>
  <si>
    <t>And Married Joint and Qualifying Widow Filing Status for Tax Year 2004*</t>
  </si>
  <si>
    <t>And Head of Household Filing Status for Tax Year 2004*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</si>
</sst>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[$$-409]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u val="single"/>
      <sz val="10"/>
      <name val="Arial Narrow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2" fillId="0" borderId="2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6" fontId="3" fillId="0" borderId="2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3" fontId="2" fillId="0" borderId="2" xfId="0" applyNumberFormat="1" applyFont="1" applyBorder="1" applyAlignment="1">
      <alignment/>
    </xf>
    <xf numFmtId="6" fontId="2" fillId="0" borderId="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6" fontId="3" fillId="0" borderId="1" xfId="0" applyNumberFormat="1" applyFont="1" applyBorder="1" applyAlignment="1">
      <alignment/>
    </xf>
    <xf numFmtId="164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3" fillId="0" borderId="4" xfId="0" applyNumberFormat="1" applyFont="1" applyBorder="1" applyAlignment="1">
      <alignment/>
    </xf>
    <xf numFmtId="6" fontId="3" fillId="0" borderId="4" xfId="0" applyNumberFormat="1" applyFont="1" applyBorder="1" applyAlignment="1">
      <alignment/>
    </xf>
    <xf numFmtId="164" fontId="3" fillId="0" borderId="4" xfId="0" applyNumberFormat="1" applyFon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6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6" fontId="3" fillId="0" borderId="3" xfId="0" applyNumberFormat="1" applyFont="1" applyBorder="1" applyAlignment="1">
      <alignment/>
    </xf>
    <xf numFmtId="6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6" fontId="4" fillId="0" borderId="0" xfId="0" applyNumberFormat="1" applyFont="1" applyAlignment="1">
      <alignment/>
    </xf>
    <xf numFmtId="3" fontId="3" fillId="0" borderId="1" xfId="0" applyNumberFormat="1" applyFont="1" applyFill="1" applyBorder="1" applyAlignment="1">
      <alignment/>
    </xf>
    <xf numFmtId="6" fontId="3" fillId="0" borderId="1" xfId="0" applyNumberFormat="1" applyFont="1" applyFill="1" applyBorder="1" applyAlignment="1">
      <alignment/>
    </xf>
    <xf numFmtId="3" fontId="3" fillId="0" borderId="4" xfId="0" applyNumberFormat="1" applyFont="1" applyFill="1" applyBorder="1" applyAlignment="1">
      <alignment/>
    </xf>
    <xf numFmtId="6" fontId="3" fillId="0" borderId="3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6" fontId="3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6" fontId="4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Alignment="1">
      <alignment/>
    </xf>
    <xf numFmtId="6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/>
    </xf>
    <xf numFmtId="164" fontId="2" fillId="0" borderId="5" xfId="0" applyNumberFormat="1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0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3" fontId="3" fillId="0" borderId="7" xfId="0" applyNumberFormat="1" applyFont="1" applyBorder="1" applyAlignment="1">
      <alignment/>
    </xf>
    <xf numFmtId="0" fontId="3" fillId="0" borderId="7" xfId="0" applyFont="1" applyBorder="1" applyAlignment="1">
      <alignment/>
    </xf>
    <xf numFmtId="38" fontId="3" fillId="0" borderId="1" xfId="0" applyNumberFormat="1" applyFont="1" applyBorder="1" applyAlignment="1">
      <alignment/>
    </xf>
    <xf numFmtId="165" fontId="3" fillId="0" borderId="7" xfId="0" applyNumberFormat="1" applyFont="1" applyBorder="1" applyAlignment="1">
      <alignment/>
    </xf>
    <xf numFmtId="165" fontId="3" fillId="0" borderId="8" xfId="0" applyNumberFormat="1" applyFont="1" applyBorder="1" applyAlignment="1">
      <alignment/>
    </xf>
    <xf numFmtId="6" fontId="3" fillId="0" borderId="9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2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165" fontId="3" fillId="0" borderId="9" xfId="0" applyNumberFormat="1" applyFont="1" applyBorder="1" applyAlignment="1">
      <alignment/>
    </xf>
    <xf numFmtId="0" fontId="3" fillId="0" borderId="12" xfId="0" applyFont="1" applyBorder="1" applyAlignment="1">
      <alignment horizontal="right"/>
    </xf>
    <xf numFmtId="6" fontId="3" fillId="0" borderId="13" xfId="0" applyNumberFormat="1" applyFont="1" applyBorder="1" applyAlignment="1">
      <alignment/>
    </xf>
    <xf numFmtId="6" fontId="3" fillId="0" borderId="14" xfId="0" applyNumberFormat="1" applyFont="1" applyBorder="1" applyAlignment="1">
      <alignment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6" xfId="0" applyFont="1" applyFill="1" applyBorder="1" applyAlignment="1">
      <alignment horizontal="right" wrapText="1"/>
    </xf>
    <xf numFmtId="6" fontId="3" fillId="0" borderId="14" xfId="0" applyNumberFormat="1" applyFont="1" applyFill="1" applyBorder="1" applyAlignment="1">
      <alignment/>
    </xf>
    <xf numFmtId="165" fontId="3" fillId="0" borderId="6" xfId="0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2" xfId="0" applyNumberFormat="1" applyFont="1" applyFill="1" applyBorder="1" applyAlignment="1">
      <alignment/>
    </xf>
    <xf numFmtId="6" fontId="3" fillId="0" borderId="2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horizontal="right" wrapText="1"/>
    </xf>
    <xf numFmtId="3" fontId="3" fillId="2" borderId="2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3" fillId="0" borderId="15" xfId="0" applyFont="1" applyBorder="1" applyAlignment="1">
      <alignment/>
    </xf>
    <xf numFmtId="3" fontId="3" fillId="0" borderId="15" xfId="0" applyNumberFormat="1" applyFont="1" applyFill="1" applyBorder="1" applyAlignment="1">
      <alignment/>
    </xf>
    <xf numFmtId="6" fontId="3" fillId="0" borderId="15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6" fontId="3" fillId="0" borderId="16" xfId="0" applyNumberFormat="1" applyFont="1" applyFill="1" applyBorder="1" applyAlignment="1">
      <alignment/>
    </xf>
    <xf numFmtId="164" fontId="3" fillId="0" borderId="17" xfId="0" applyNumberFormat="1" applyFont="1" applyBorder="1" applyAlignment="1">
      <alignment/>
    </xf>
    <xf numFmtId="38" fontId="3" fillId="0" borderId="0" xfId="0" applyNumberFormat="1" applyFont="1" applyBorder="1" applyAlignment="1">
      <alignment/>
    </xf>
    <xf numFmtId="0" fontId="3" fillId="2" borderId="1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4" fontId="3" fillId="0" borderId="15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6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9" xfId="0" applyNumberFormat="1" applyFont="1" applyBorder="1" applyAlignment="1">
      <alignment/>
    </xf>
    <xf numFmtId="164" fontId="3" fillId="0" borderId="16" xfId="0" applyNumberFormat="1" applyFont="1" applyBorder="1" applyAlignment="1">
      <alignment horizontal="right"/>
    </xf>
    <xf numFmtId="164" fontId="3" fillId="0" borderId="17" xfId="0" applyNumberFormat="1" applyFont="1" applyBorder="1" applyAlignment="1">
      <alignment horizontal="right"/>
    </xf>
    <xf numFmtId="0" fontId="4" fillId="0" borderId="0" xfId="0" applyFont="1" applyAlignment="1">
      <alignment/>
    </xf>
    <xf numFmtId="164" fontId="4" fillId="0" borderId="0" xfId="0" applyNumberFormat="1" applyFont="1" applyBorder="1" applyAlignment="1">
      <alignment/>
    </xf>
    <xf numFmtId="0" fontId="3" fillId="0" borderId="0" xfId="0" applyFont="1" applyAlignment="1" quotePrefix="1">
      <alignment/>
    </xf>
    <xf numFmtId="3" fontId="3" fillId="0" borderId="15" xfId="0" applyNumberFormat="1" applyFont="1" applyFill="1" applyBorder="1" applyAlignment="1">
      <alignment wrapText="1"/>
    </xf>
    <xf numFmtId="3" fontId="3" fillId="0" borderId="16" xfId="0" applyNumberFormat="1" applyFont="1" applyFill="1" applyBorder="1" applyAlignment="1">
      <alignment wrapText="1"/>
    </xf>
    <xf numFmtId="3" fontId="3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0" fontId="3" fillId="0" borderId="15" xfId="0" applyFont="1" applyFill="1" applyBorder="1" applyAlignment="1">
      <alignment wrapText="1"/>
    </xf>
    <xf numFmtId="164" fontId="3" fillId="0" borderId="19" xfId="0" applyNumberFormat="1" applyFont="1" applyBorder="1" applyAlignment="1">
      <alignment horizontal="right"/>
    </xf>
    <xf numFmtId="0" fontId="3" fillId="0" borderId="16" xfId="0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3" fontId="4" fillId="0" borderId="0" xfId="0" applyNumberFormat="1" applyFont="1" applyAlignment="1">
      <alignment wrapText="1"/>
    </xf>
    <xf numFmtId="3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6" fontId="2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38" fontId="2" fillId="0" borderId="0" xfId="0" applyNumberFormat="1" applyFont="1" applyBorder="1" applyAlignment="1">
      <alignment/>
    </xf>
    <xf numFmtId="0" fontId="2" fillId="2" borderId="1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6" fontId="3" fillId="0" borderId="4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/>
    </xf>
    <xf numFmtId="3" fontId="4" fillId="0" borderId="0" xfId="0" applyNumberFormat="1" applyFont="1" applyFill="1" applyAlignment="1">
      <alignment/>
    </xf>
    <xf numFmtId="6" fontId="4" fillId="0" borderId="0" xfId="0" applyNumberFormat="1" applyFont="1" applyFill="1" applyAlignment="1">
      <alignment/>
    </xf>
    <xf numFmtId="3" fontId="3" fillId="0" borderId="15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6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6" fontId="3" fillId="0" borderId="16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5" fontId="2" fillId="0" borderId="18" xfId="17" applyNumberFormat="1" applyFont="1" applyBorder="1" applyAlignment="1">
      <alignment/>
    </xf>
    <xf numFmtId="164" fontId="3" fillId="0" borderId="0" xfId="0" applyNumberFormat="1" applyFont="1" applyFill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 horizontal="center"/>
    </xf>
    <xf numFmtId="0" fontId="3" fillId="2" borderId="0" xfId="0" applyNumberFormat="1" applyFont="1" applyFill="1" applyBorder="1" applyAlignment="1">
      <alignment/>
    </xf>
    <xf numFmtId="0" fontId="3" fillId="2" borderId="2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2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2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2" fillId="2" borderId="2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2" fillId="2" borderId="20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>
      <alignment/>
    </xf>
    <xf numFmtId="0" fontId="2" fillId="2" borderId="0" xfId="0" applyNumberFormat="1" applyFont="1" applyFill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3" fillId="0" borderId="2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166" fontId="3" fillId="0" borderId="2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66" fontId="3" fillId="0" borderId="1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2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0" fontId="3" fillId="0" borderId="2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6" fontId="3" fillId="0" borderId="3" xfId="0" applyNumberFormat="1" applyFont="1" applyBorder="1" applyAlignment="1">
      <alignment/>
    </xf>
    <xf numFmtId="166" fontId="3" fillId="0" borderId="22" xfId="0" applyNumberFormat="1" applyFont="1" applyBorder="1" applyAlignment="1">
      <alignment/>
    </xf>
    <xf numFmtId="166" fontId="3" fillId="0" borderId="4" xfId="0" applyNumberFormat="1" applyFont="1" applyBorder="1" applyAlignment="1">
      <alignment/>
    </xf>
    <xf numFmtId="0" fontId="3" fillId="0" borderId="3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0" fontId="3" fillId="0" borderId="2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6" fontId="4" fillId="0" borderId="2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166" fontId="3" fillId="0" borderId="2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2" fillId="2" borderId="0" xfId="0" applyNumberFormat="1" applyFont="1" applyFill="1" applyAlignment="1">
      <alignment/>
    </xf>
    <xf numFmtId="0" fontId="2" fillId="2" borderId="6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6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6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2" fillId="2" borderId="0" xfId="0" applyNumberFormat="1" applyFont="1" applyFill="1" applyAlignment="1">
      <alignment horizontal="right"/>
    </xf>
    <xf numFmtId="0" fontId="2" fillId="2" borderId="6" xfId="0" applyNumberFormat="1" applyFont="1" applyFill="1" applyBorder="1" applyAlignment="1">
      <alignment horizontal="right"/>
    </xf>
    <xf numFmtId="0" fontId="3" fillId="0" borderId="6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166" fontId="3" fillId="0" borderId="7" xfId="0" applyNumberFormat="1" applyFont="1" applyBorder="1" applyAlignment="1">
      <alignment/>
    </xf>
    <xf numFmtId="0" fontId="3" fillId="0" borderId="7" xfId="0" applyNumberFormat="1" applyFont="1" applyBorder="1" applyAlignment="1">
      <alignment horizontal="right"/>
    </xf>
    <xf numFmtId="0" fontId="3" fillId="0" borderId="23" xfId="0" applyNumberFormat="1" applyFont="1" applyBorder="1" applyAlignment="1">
      <alignment horizontal="right"/>
    </xf>
    <xf numFmtId="166" fontId="3" fillId="0" borderId="23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6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166" fontId="3" fillId="0" borderId="9" xfId="0" applyNumberFormat="1" applyFont="1" applyBorder="1" applyAlignment="1">
      <alignment/>
    </xf>
    <xf numFmtId="166" fontId="4" fillId="0" borderId="6" xfId="0" applyNumberFormat="1" applyFont="1" applyBorder="1" applyAlignment="1">
      <alignment/>
    </xf>
    <xf numFmtId="166" fontId="3" fillId="0" borderId="6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5" fontId="3" fillId="0" borderId="0" xfId="19" applyNumberFormat="1" applyFont="1" applyAlignment="1">
      <alignment/>
    </xf>
    <xf numFmtId="165" fontId="2" fillId="2" borderId="0" xfId="19" applyNumberFormat="1" applyFont="1" applyFill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65" fontId="2" fillId="0" borderId="1" xfId="19" applyNumberFormat="1" applyFont="1" applyBorder="1" applyAlignment="1">
      <alignment horizontal="right" wrapText="1"/>
    </xf>
    <xf numFmtId="165" fontId="3" fillId="0" borderId="1" xfId="19" applyNumberFormat="1" applyFont="1" applyBorder="1" applyAlignment="1">
      <alignment/>
    </xf>
    <xf numFmtId="165" fontId="3" fillId="0" borderId="17" xfId="19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3" fontId="3" fillId="0" borderId="0" xfId="0" applyNumberFormat="1" applyFont="1" applyAlignment="1">
      <alignment horizontal="right" wrapText="1"/>
    </xf>
    <xf numFmtId="165" fontId="3" fillId="0" borderId="2" xfId="19" applyNumberFormat="1" applyFont="1" applyBorder="1" applyAlignment="1">
      <alignment/>
    </xf>
    <xf numFmtId="0" fontId="2" fillId="2" borderId="1" xfId="0" applyFont="1" applyFill="1" applyBorder="1" applyAlignment="1">
      <alignment horizontal="left" wrapText="1"/>
    </xf>
    <xf numFmtId="165" fontId="3" fillId="2" borderId="1" xfId="19" applyNumberFormat="1" applyFont="1" applyFill="1" applyBorder="1" applyAlignment="1">
      <alignment/>
    </xf>
    <xf numFmtId="165" fontId="4" fillId="0" borderId="0" xfId="19" applyNumberFormat="1" applyFont="1" applyAlignment="1">
      <alignment/>
    </xf>
    <xf numFmtId="165" fontId="3" fillId="0" borderId="3" xfId="19" applyNumberFormat="1" applyFont="1" applyBorder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Border="1" applyAlignment="1">
      <alignment horizontal="left" wrapText="1"/>
    </xf>
    <xf numFmtId="6" fontId="3" fillId="0" borderId="17" xfId="0" applyNumberFormat="1" applyFont="1" applyBorder="1" applyAlignment="1">
      <alignment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164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164" fontId="3" fillId="0" borderId="15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 horizontal="left" wrapText="1"/>
    </xf>
    <xf numFmtId="3" fontId="3" fillId="0" borderId="18" xfId="0" applyNumberFormat="1" applyFont="1" applyBorder="1" applyAlignment="1">
      <alignment horizontal="right" wrapText="1"/>
    </xf>
    <xf numFmtId="164" fontId="3" fillId="0" borderId="18" xfId="0" applyNumberFormat="1" applyFont="1" applyBorder="1" applyAlignment="1">
      <alignment horizontal="right" wrapText="1"/>
    </xf>
    <xf numFmtId="6" fontId="3" fillId="0" borderId="18" xfId="0" applyNumberFormat="1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4" width="16.7109375" style="5" customWidth="1"/>
    <col min="5" max="5" width="3.00390625" style="5" customWidth="1"/>
    <col min="6" max="6" width="25.57421875" style="5" customWidth="1"/>
    <col min="7" max="9" width="16.7109375" style="5" customWidth="1"/>
    <col min="10" max="16384" width="9.140625" style="5" customWidth="1"/>
  </cols>
  <sheetData>
    <row r="1" ht="12.75">
      <c r="A1" s="1" t="s">
        <v>71</v>
      </c>
    </row>
    <row r="2" spans="1:9" ht="12.75">
      <c r="A2" s="261" t="s">
        <v>72</v>
      </c>
      <c r="B2" s="261"/>
      <c r="C2" s="261"/>
      <c r="D2" s="261"/>
      <c r="E2" s="262"/>
      <c r="F2" s="262"/>
      <c r="G2" s="262"/>
      <c r="H2" s="262"/>
      <c r="I2" s="262"/>
    </row>
    <row r="3" spans="1:9" ht="12.75">
      <c r="A3" s="261" t="s">
        <v>78</v>
      </c>
      <c r="B3" s="261"/>
      <c r="C3" s="261"/>
      <c r="D3" s="261"/>
      <c r="E3" s="262"/>
      <c r="F3" s="262"/>
      <c r="G3" s="262"/>
      <c r="H3" s="262"/>
      <c r="I3" s="262"/>
    </row>
    <row r="4" ht="10.5" customHeight="1"/>
    <row r="5" spans="1:9" ht="14.25" customHeight="1">
      <c r="A5" s="2" t="s">
        <v>61</v>
      </c>
      <c r="B5" s="3" t="s">
        <v>62</v>
      </c>
      <c r="C5" s="3" t="s">
        <v>73</v>
      </c>
      <c r="D5" s="3" t="s">
        <v>74</v>
      </c>
      <c r="E5" s="4"/>
      <c r="F5" s="4"/>
      <c r="G5" s="4"/>
      <c r="H5" s="4"/>
      <c r="I5" s="4"/>
    </row>
    <row r="6" spans="1:9" ht="12.75">
      <c r="A6" s="14"/>
      <c r="B6" s="15"/>
      <c r="C6" s="15"/>
      <c r="D6" s="15"/>
      <c r="E6" s="4"/>
      <c r="F6" s="4"/>
      <c r="G6" s="4"/>
      <c r="H6" s="4"/>
      <c r="I6" s="4"/>
    </row>
    <row r="7" spans="1:4" ht="12.75">
      <c r="A7" s="16" t="s">
        <v>77</v>
      </c>
      <c r="B7" s="7">
        <v>49850</v>
      </c>
      <c r="C7" s="17">
        <v>39261.986</v>
      </c>
      <c r="D7" s="18">
        <v>787.6</v>
      </c>
    </row>
    <row r="8" spans="1:4" ht="12.75">
      <c r="A8" s="16" t="s">
        <v>57</v>
      </c>
      <c r="B8" s="19">
        <v>71476</v>
      </c>
      <c r="C8" s="17">
        <v>65936.596</v>
      </c>
      <c r="D8" s="18">
        <v>922.5</v>
      </c>
    </row>
    <row r="9" spans="1:4" ht="12.75">
      <c r="A9" s="16" t="s">
        <v>58</v>
      </c>
      <c r="B9" s="19">
        <v>11425</v>
      </c>
      <c r="C9" s="17">
        <v>6262.544</v>
      </c>
      <c r="D9" s="18">
        <v>548.14</v>
      </c>
    </row>
    <row r="10" spans="1:4" ht="12.75">
      <c r="A10" s="16" t="s">
        <v>59</v>
      </c>
      <c r="B10" s="19">
        <v>88745</v>
      </c>
      <c r="C10" s="17">
        <v>71335.346</v>
      </c>
      <c r="D10" s="18">
        <v>803.82</v>
      </c>
    </row>
    <row r="11" spans="1:4" ht="13.5" thickBot="1">
      <c r="A11" s="20" t="s">
        <v>60</v>
      </c>
      <c r="B11" s="21">
        <v>58180</v>
      </c>
      <c r="C11" s="22">
        <v>40958.397</v>
      </c>
      <c r="D11" s="23">
        <v>703.99</v>
      </c>
    </row>
    <row r="12" spans="1:9" s="1" customFormat="1" ht="12.75">
      <c r="A12" s="6" t="s">
        <v>69</v>
      </c>
      <c r="B12" s="10">
        <v>279676</v>
      </c>
      <c r="C12" s="11">
        <v>223754.869</v>
      </c>
      <c r="D12" s="12">
        <v>800.05</v>
      </c>
      <c r="E12" s="4"/>
      <c r="F12" s="4"/>
      <c r="G12" s="4"/>
      <c r="H12" s="4"/>
      <c r="I12" s="4"/>
    </row>
    <row r="13" spans="1:9" ht="12.75">
      <c r="A13" s="14"/>
      <c r="B13" s="15"/>
      <c r="C13" s="17"/>
      <c r="D13" s="18"/>
      <c r="E13" s="4"/>
      <c r="F13" s="4"/>
      <c r="G13" s="4"/>
      <c r="H13" s="4"/>
      <c r="I13" s="4"/>
    </row>
    <row r="14" spans="1:9" ht="12.75">
      <c r="A14" s="2" t="s">
        <v>70</v>
      </c>
      <c r="B14" s="24"/>
      <c r="C14" s="25"/>
      <c r="D14" s="26"/>
      <c r="E14" s="4"/>
      <c r="F14" s="2" t="s">
        <v>70</v>
      </c>
      <c r="G14" s="24"/>
      <c r="H14" s="25"/>
      <c r="I14" s="25"/>
    </row>
    <row r="15" spans="1:9" ht="12.75">
      <c r="A15" s="16" t="s">
        <v>0</v>
      </c>
      <c r="B15" s="19">
        <v>7288</v>
      </c>
      <c r="C15" s="17">
        <v>2773.273</v>
      </c>
      <c r="D15" s="18">
        <v>380.53</v>
      </c>
      <c r="F15" s="16" t="s">
        <v>32</v>
      </c>
      <c r="G15" s="19">
        <v>8780</v>
      </c>
      <c r="H15" s="17">
        <v>4084.633</v>
      </c>
      <c r="I15" s="17">
        <v>465.22</v>
      </c>
    </row>
    <row r="16" spans="1:9" ht="12.75">
      <c r="A16" s="16" t="s">
        <v>1</v>
      </c>
      <c r="B16" s="16">
        <v>471</v>
      </c>
      <c r="C16" s="17">
        <v>139.012</v>
      </c>
      <c r="D16" s="18">
        <v>295.14</v>
      </c>
      <c r="F16" s="16" t="s">
        <v>33</v>
      </c>
      <c r="G16" s="16">
        <v>454</v>
      </c>
      <c r="H16" s="17">
        <v>151.476</v>
      </c>
      <c r="I16" s="17">
        <v>333.65</v>
      </c>
    </row>
    <row r="17" spans="1:9" ht="12.75">
      <c r="A17" s="16" t="s">
        <v>2</v>
      </c>
      <c r="B17" s="19">
        <v>3179</v>
      </c>
      <c r="C17" s="17">
        <v>1006.548</v>
      </c>
      <c r="D17" s="18">
        <v>316.62</v>
      </c>
      <c r="F17" s="16" t="s">
        <v>34</v>
      </c>
      <c r="G17" s="19">
        <v>1583</v>
      </c>
      <c r="H17" s="17">
        <v>510.913</v>
      </c>
      <c r="I17" s="17">
        <v>322.75</v>
      </c>
    </row>
    <row r="18" spans="1:9" ht="12.75">
      <c r="A18" s="16" t="s">
        <v>3</v>
      </c>
      <c r="B18" s="19">
        <v>1103</v>
      </c>
      <c r="C18" s="17">
        <v>341.618</v>
      </c>
      <c r="D18" s="18">
        <v>309.72</v>
      </c>
      <c r="F18" s="16" t="s">
        <v>35</v>
      </c>
      <c r="G18" s="16">
        <v>910</v>
      </c>
      <c r="H18" s="17">
        <v>283.1</v>
      </c>
      <c r="I18" s="17">
        <v>311.1</v>
      </c>
    </row>
    <row r="19" spans="1:9" ht="12.75">
      <c r="A19" s="16" t="s">
        <v>4</v>
      </c>
      <c r="B19" s="7">
        <v>1401</v>
      </c>
      <c r="C19" s="17">
        <v>446.392</v>
      </c>
      <c r="D19" s="18">
        <v>318.62</v>
      </c>
      <c r="F19" s="16" t="s">
        <v>36</v>
      </c>
      <c r="G19" s="19">
        <v>2394</v>
      </c>
      <c r="H19" s="17">
        <v>537.05</v>
      </c>
      <c r="I19" s="17">
        <v>224.33</v>
      </c>
    </row>
    <row r="20" spans="1:9" ht="12.75">
      <c r="A20" s="16" t="s">
        <v>5</v>
      </c>
      <c r="B20" s="19">
        <v>1562</v>
      </c>
      <c r="C20" s="17">
        <v>481.624</v>
      </c>
      <c r="D20" s="18">
        <v>308.34</v>
      </c>
      <c r="F20" s="16" t="s">
        <v>37</v>
      </c>
      <c r="G20" s="19">
        <v>3862</v>
      </c>
      <c r="H20" s="17">
        <v>1428.791</v>
      </c>
      <c r="I20" s="17">
        <v>369.96</v>
      </c>
    </row>
    <row r="21" spans="1:9" ht="12.75">
      <c r="A21" s="16" t="s">
        <v>6</v>
      </c>
      <c r="B21" s="19">
        <v>1486</v>
      </c>
      <c r="C21" s="17">
        <v>458.965</v>
      </c>
      <c r="D21" s="18">
        <v>308.86</v>
      </c>
      <c r="F21" s="16" t="s">
        <v>38</v>
      </c>
      <c r="G21" s="19">
        <v>7830</v>
      </c>
      <c r="H21" s="17">
        <v>2881.451</v>
      </c>
      <c r="I21" s="17">
        <v>368</v>
      </c>
    </row>
    <row r="22" spans="1:9" ht="12.75">
      <c r="A22" s="16" t="s">
        <v>7</v>
      </c>
      <c r="B22" s="16">
        <v>857</v>
      </c>
      <c r="C22" s="17">
        <v>269.675</v>
      </c>
      <c r="D22" s="18">
        <v>314.67</v>
      </c>
      <c r="F22" s="16" t="s">
        <v>39</v>
      </c>
      <c r="G22" s="19">
        <v>1158</v>
      </c>
      <c r="H22" s="17">
        <v>361.319</v>
      </c>
      <c r="I22" s="17">
        <v>312.02</v>
      </c>
    </row>
    <row r="23" spans="1:9" ht="12.75">
      <c r="A23" s="16" t="s">
        <v>8</v>
      </c>
      <c r="B23" s="19">
        <v>1482</v>
      </c>
      <c r="C23" s="17">
        <v>439.207</v>
      </c>
      <c r="D23" s="18">
        <v>296.36</v>
      </c>
      <c r="F23" s="16" t="s">
        <v>40</v>
      </c>
      <c r="G23" s="19">
        <v>4513</v>
      </c>
      <c r="H23" s="17">
        <v>1168.308</v>
      </c>
      <c r="I23" s="17">
        <v>258.88</v>
      </c>
    </row>
    <row r="24" spans="1:9" ht="12.75">
      <c r="A24" s="16" t="s">
        <v>9</v>
      </c>
      <c r="B24" s="16">
        <v>956</v>
      </c>
      <c r="C24" s="17">
        <v>275.381</v>
      </c>
      <c r="D24" s="18">
        <v>288.06</v>
      </c>
      <c r="F24" s="16" t="s">
        <v>41</v>
      </c>
      <c r="G24" s="19">
        <v>3366</v>
      </c>
      <c r="H24" s="17">
        <v>1282.728</v>
      </c>
      <c r="I24" s="17">
        <v>381.08</v>
      </c>
    </row>
    <row r="25" spans="1:9" ht="12.75">
      <c r="A25" s="16" t="s">
        <v>10</v>
      </c>
      <c r="B25" s="19">
        <v>1025</v>
      </c>
      <c r="C25" s="17">
        <v>327.52</v>
      </c>
      <c r="D25" s="18">
        <v>319.53</v>
      </c>
      <c r="F25" s="16" t="s">
        <v>42</v>
      </c>
      <c r="G25" s="16">
        <v>402</v>
      </c>
      <c r="H25" s="17">
        <v>122.155</v>
      </c>
      <c r="I25" s="17">
        <v>303.87</v>
      </c>
    </row>
    <row r="26" spans="1:9" ht="12.75">
      <c r="A26" s="16" t="s">
        <v>11</v>
      </c>
      <c r="B26" s="16">
        <v>581</v>
      </c>
      <c r="C26" s="17">
        <v>204.69</v>
      </c>
      <c r="D26" s="18">
        <v>352.31</v>
      </c>
      <c r="F26" s="16" t="s">
        <v>43</v>
      </c>
      <c r="G26" s="16">
        <v>283</v>
      </c>
      <c r="H26" s="17">
        <v>93.661</v>
      </c>
      <c r="I26" s="17">
        <v>330.96</v>
      </c>
    </row>
    <row r="27" spans="1:9" ht="12.75">
      <c r="A27" s="16" t="s">
        <v>12</v>
      </c>
      <c r="B27" s="19">
        <v>6497</v>
      </c>
      <c r="C27" s="17">
        <v>2114.911</v>
      </c>
      <c r="D27" s="18">
        <v>325.52</v>
      </c>
      <c r="F27" s="16" t="s">
        <v>44</v>
      </c>
      <c r="G27" s="16">
        <v>552</v>
      </c>
      <c r="H27" s="17">
        <v>187.747</v>
      </c>
      <c r="I27" s="17">
        <v>340.12</v>
      </c>
    </row>
    <row r="28" spans="1:9" ht="12.75">
      <c r="A28" s="16" t="s">
        <v>13</v>
      </c>
      <c r="B28" s="19">
        <v>20504</v>
      </c>
      <c r="C28" s="17">
        <v>7855.656</v>
      </c>
      <c r="D28" s="18">
        <v>383.13</v>
      </c>
      <c r="F28" s="16" t="s">
        <v>45</v>
      </c>
      <c r="G28" s="19">
        <v>1766</v>
      </c>
      <c r="H28" s="17">
        <v>484.717</v>
      </c>
      <c r="I28" s="17">
        <v>274.47</v>
      </c>
    </row>
    <row r="29" spans="1:9" ht="12.75">
      <c r="A29" s="16" t="s">
        <v>14</v>
      </c>
      <c r="B29" s="16">
        <v>520</v>
      </c>
      <c r="C29" s="17">
        <v>186.096</v>
      </c>
      <c r="D29" s="18">
        <v>357.88</v>
      </c>
      <c r="F29" s="16" t="s">
        <v>46</v>
      </c>
      <c r="G29" s="19">
        <v>36252</v>
      </c>
      <c r="H29" s="17">
        <v>1478.951</v>
      </c>
      <c r="I29" s="17">
        <v>407.96</v>
      </c>
    </row>
    <row r="30" spans="1:9" ht="12.75">
      <c r="A30" s="16" t="s">
        <v>15</v>
      </c>
      <c r="B30" s="16">
        <v>705</v>
      </c>
      <c r="C30" s="17">
        <v>249.003</v>
      </c>
      <c r="D30" s="18">
        <v>353.2</v>
      </c>
      <c r="F30" s="16" t="s">
        <v>47</v>
      </c>
      <c r="G30" s="19">
        <v>1412</v>
      </c>
      <c r="H30" s="17">
        <v>633.866</v>
      </c>
      <c r="I30" s="17">
        <v>448.91</v>
      </c>
    </row>
    <row r="31" spans="1:9" ht="12.75">
      <c r="A31" s="16" t="s">
        <v>16</v>
      </c>
      <c r="B31" s="16">
        <v>833</v>
      </c>
      <c r="C31" s="17">
        <v>290.817</v>
      </c>
      <c r="D31" s="18">
        <v>349.12</v>
      </c>
      <c r="F31" s="16" t="s">
        <v>48</v>
      </c>
      <c r="G31" s="16">
        <v>934</v>
      </c>
      <c r="H31" s="17">
        <v>254.463</v>
      </c>
      <c r="I31" s="17">
        <v>272.44</v>
      </c>
    </row>
    <row r="32" spans="1:9" ht="12.75">
      <c r="A32" s="16" t="s">
        <v>17</v>
      </c>
      <c r="B32" s="16">
        <v>875</v>
      </c>
      <c r="C32" s="17">
        <v>247.582</v>
      </c>
      <c r="D32" s="18">
        <v>282.95</v>
      </c>
      <c r="F32" s="16" t="s">
        <v>49</v>
      </c>
      <c r="G32" s="19">
        <v>1974</v>
      </c>
      <c r="H32" s="17">
        <v>510.027</v>
      </c>
      <c r="I32" s="17">
        <v>258.37</v>
      </c>
    </row>
    <row r="33" spans="1:9" ht="12.75">
      <c r="A33" s="16" t="s">
        <v>18</v>
      </c>
      <c r="B33" s="16">
        <v>491</v>
      </c>
      <c r="C33" s="17">
        <v>147.001</v>
      </c>
      <c r="D33" s="18">
        <v>299.39</v>
      </c>
      <c r="F33" s="16" t="s">
        <v>50</v>
      </c>
      <c r="G33" s="19">
        <v>3104</v>
      </c>
      <c r="H33" s="17">
        <v>1054.507</v>
      </c>
      <c r="I33" s="17">
        <v>339.73</v>
      </c>
    </row>
    <row r="34" spans="1:9" ht="12.75">
      <c r="A34" s="16" t="s">
        <v>19</v>
      </c>
      <c r="B34" s="16">
        <v>37</v>
      </c>
      <c r="C34" s="17">
        <v>14.619</v>
      </c>
      <c r="D34" s="18">
        <v>395.11</v>
      </c>
      <c r="F34" s="16" t="s">
        <v>51</v>
      </c>
      <c r="G34" s="19">
        <v>1039</v>
      </c>
      <c r="H34" s="17">
        <v>308.609</v>
      </c>
      <c r="I34" s="17">
        <v>297.03</v>
      </c>
    </row>
    <row r="35" spans="1:9" ht="12.75">
      <c r="A35" s="16" t="s">
        <v>20</v>
      </c>
      <c r="B35" s="16">
        <v>885</v>
      </c>
      <c r="C35" s="17">
        <v>320.639</v>
      </c>
      <c r="D35" s="18">
        <v>362.3</v>
      </c>
      <c r="F35" s="16" t="s">
        <v>52</v>
      </c>
      <c r="G35" s="16">
        <v>705</v>
      </c>
      <c r="H35" s="17">
        <v>223.505</v>
      </c>
      <c r="I35" s="17">
        <v>317.03</v>
      </c>
    </row>
    <row r="36" spans="1:9" ht="12.75">
      <c r="A36" s="16" t="s">
        <v>21</v>
      </c>
      <c r="B36" s="19">
        <v>1664</v>
      </c>
      <c r="C36" s="17">
        <v>522.316</v>
      </c>
      <c r="D36" s="18">
        <v>313.89</v>
      </c>
      <c r="F36" s="16" t="s">
        <v>53</v>
      </c>
      <c r="G36" s="19">
        <v>1831</v>
      </c>
      <c r="H36" s="17">
        <v>555.661</v>
      </c>
      <c r="I36" s="17">
        <v>303.47</v>
      </c>
    </row>
    <row r="37" spans="1:9" ht="12.75">
      <c r="A37" s="16" t="s">
        <v>22</v>
      </c>
      <c r="B37" s="16">
        <v>284</v>
      </c>
      <c r="C37" s="17">
        <v>75.377</v>
      </c>
      <c r="D37" s="18">
        <v>265.41</v>
      </c>
      <c r="F37" s="16" t="s">
        <v>54</v>
      </c>
      <c r="G37" s="19">
        <v>27430</v>
      </c>
      <c r="H37" s="17">
        <v>1325.345</v>
      </c>
      <c r="I37" s="17">
        <v>483.17</v>
      </c>
    </row>
    <row r="38" spans="1:9" ht="12.75">
      <c r="A38" s="16" t="s">
        <v>23</v>
      </c>
      <c r="B38" s="16">
        <v>972</v>
      </c>
      <c r="C38" s="17">
        <v>258.346</v>
      </c>
      <c r="D38" s="18">
        <v>265.79</v>
      </c>
      <c r="F38" s="16" t="s">
        <v>55</v>
      </c>
      <c r="G38" s="16">
        <v>616</v>
      </c>
      <c r="H38" s="17">
        <v>161.253</v>
      </c>
      <c r="I38" s="17">
        <v>261.77</v>
      </c>
    </row>
    <row r="39" spans="1:9" ht="12.75">
      <c r="A39" s="16" t="s">
        <v>24</v>
      </c>
      <c r="B39" s="19">
        <v>1038</v>
      </c>
      <c r="C39" s="17">
        <v>302.059</v>
      </c>
      <c r="D39" s="18">
        <v>291</v>
      </c>
      <c r="F39" s="27" t="s">
        <v>56</v>
      </c>
      <c r="G39" s="16">
        <v>298</v>
      </c>
      <c r="H39" s="8">
        <v>108.825</v>
      </c>
      <c r="I39" s="17">
        <v>365.18</v>
      </c>
    </row>
    <row r="40" spans="1:9" ht="13.5" thickBot="1">
      <c r="A40" s="16" t="s">
        <v>25</v>
      </c>
      <c r="B40" s="19">
        <v>15781</v>
      </c>
      <c r="C40" s="17">
        <v>5734.381</v>
      </c>
      <c r="D40" s="18">
        <v>363.37</v>
      </c>
      <c r="F40" s="28" t="s">
        <v>75</v>
      </c>
      <c r="G40" s="21">
        <v>3010</v>
      </c>
      <c r="H40" s="22">
        <v>2015.191</v>
      </c>
      <c r="I40" s="29">
        <v>669.5</v>
      </c>
    </row>
    <row r="41" spans="1:9" ht="12.75">
      <c r="A41" s="16" t="s">
        <v>26</v>
      </c>
      <c r="B41" s="16">
        <v>759</v>
      </c>
      <c r="C41" s="17">
        <v>327.522</v>
      </c>
      <c r="D41" s="18">
        <v>431.52</v>
      </c>
      <c r="I41" s="30"/>
    </row>
    <row r="42" spans="1:9" ht="12.75">
      <c r="A42" s="16" t="s">
        <v>27</v>
      </c>
      <c r="B42" s="19">
        <v>36787</v>
      </c>
      <c r="C42" s="17">
        <v>15941.219</v>
      </c>
      <c r="D42" s="18">
        <v>433.34</v>
      </c>
      <c r="F42" s="5" t="s">
        <v>66</v>
      </c>
      <c r="G42" s="31">
        <v>519811</v>
      </c>
      <c r="H42" s="30">
        <v>319448.799</v>
      </c>
      <c r="I42" s="30">
        <v>614.55</v>
      </c>
    </row>
    <row r="43" spans="1:9" ht="12.75">
      <c r="A43" s="16" t="s">
        <v>28</v>
      </c>
      <c r="B43" s="19">
        <v>4214</v>
      </c>
      <c r="C43" s="17">
        <v>1371.423</v>
      </c>
      <c r="D43" s="18">
        <v>325.44</v>
      </c>
      <c r="F43" s="5" t="s">
        <v>67</v>
      </c>
      <c r="G43" s="32">
        <v>43625</v>
      </c>
      <c r="H43" s="33">
        <v>5848.201</v>
      </c>
      <c r="I43" s="33">
        <v>134.06</v>
      </c>
    </row>
    <row r="44" spans="1:9" ht="12.75">
      <c r="A44" s="16" t="s">
        <v>29</v>
      </c>
      <c r="B44" s="19">
        <v>3427</v>
      </c>
      <c r="C44" s="17">
        <v>1315.748</v>
      </c>
      <c r="D44" s="18">
        <v>383.94</v>
      </c>
      <c r="F44" s="5" t="s">
        <v>68</v>
      </c>
      <c r="G44" s="31">
        <v>563436</v>
      </c>
      <c r="H44" s="30">
        <v>325296.191</v>
      </c>
      <c r="I44" s="30">
        <v>577.34</v>
      </c>
    </row>
    <row r="45" spans="1:4" ht="12.75">
      <c r="A45" s="16" t="s">
        <v>30</v>
      </c>
      <c r="B45" s="19">
        <v>10022</v>
      </c>
      <c r="C45" s="17">
        <v>414.651</v>
      </c>
      <c r="D45" s="18">
        <v>413.74</v>
      </c>
    </row>
    <row r="46" spans="1:8" ht="12.75">
      <c r="A46" s="16" t="s">
        <v>31</v>
      </c>
      <c r="B46" s="19">
        <v>1997</v>
      </c>
      <c r="C46" s="17">
        <v>596.527</v>
      </c>
      <c r="D46" s="18">
        <v>298.71</v>
      </c>
      <c r="F46" s="5" t="s">
        <v>76</v>
      </c>
      <c r="G46" s="31"/>
      <c r="H46" s="30"/>
    </row>
  </sheetData>
  <mergeCells count="2">
    <mergeCell ref="A2:I2"/>
    <mergeCell ref="A3:I3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0" style="0" hidden="1" customWidth="1"/>
    <col min="4" max="4" width="16.7109375" style="0" customWidth="1"/>
    <col min="5" max="5" width="16.00390625" style="0" customWidth="1"/>
    <col min="6" max="6" width="3.00390625" style="0" customWidth="1"/>
    <col min="7" max="7" width="0" style="0" hidden="1" customWidth="1"/>
    <col min="8" max="8" width="25.7109375" style="0" customWidth="1"/>
    <col min="9" max="10" width="16.7109375" style="0" customWidth="1"/>
    <col min="11" max="11" width="0" style="0" hidden="1" customWidth="1"/>
    <col min="12" max="12" width="13.7109375" style="0" customWidth="1"/>
  </cols>
  <sheetData>
    <row r="1" spans="1:12" ht="12.75">
      <c r="A1" s="1" t="s">
        <v>123</v>
      </c>
      <c r="B1" s="1"/>
      <c r="C1" s="1"/>
      <c r="D1" s="144"/>
      <c r="E1" s="1"/>
      <c r="F1" s="1"/>
      <c r="G1" s="1"/>
      <c r="H1" s="144"/>
      <c r="I1" s="1"/>
      <c r="J1" s="1"/>
      <c r="K1" s="1"/>
      <c r="L1" s="144"/>
    </row>
    <row r="2" spans="1:12" ht="12.75">
      <c r="A2" s="261" t="s">
        <v>105</v>
      </c>
      <c r="B2" s="261"/>
      <c r="C2" s="261"/>
      <c r="D2" s="261"/>
      <c r="E2" s="261"/>
      <c r="F2" s="265"/>
      <c r="G2" s="265"/>
      <c r="H2" s="265"/>
      <c r="I2" s="265"/>
      <c r="J2" s="265"/>
      <c r="K2" s="265"/>
      <c r="L2" s="265"/>
    </row>
    <row r="3" spans="1:12" ht="12.75">
      <c r="A3" s="266" t="s">
        <v>160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2.75">
      <c r="A4" s="5"/>
      <c r="B4" s="5"/>
      <c r="C4" s="5"/>
      <c r="D4" s="31"/>
      <c r="E4" s="5"/>
      <c r="F4" s="45"/>
      <c r="G4" s="45"/>
      <c r="H4" s="82"/>
      <c r="I4" s="45"/>
      <c r="J4" s="5"/>
      <c r="K4" s="5"/>
      <c r="L4" s="31"/>
    </row>
    <row r="5" spans="1:12" s="47" customFormat="1" ht="12.75">
      <c r="A5" s="127" t="s">
        <v>61</v>
      </c>
      <c r="B5" s="128" t="s">
        <v>62</v>
      </c>
      <c r="C5" s="128" t="s">
        <v>107</v>
      </c>
      <c r="D5" s="129" t="s">
        <v>63</v>
      </c>
      <c r="E5" s="128" t="s">
        <v>64</v>
      </c>
      <c r="F5" s="130"/>
      <c r="G5" s="130"/>
      <c r="H5" s="131"/>
      <c r="I5" s="132"/>
      <c r="J5" s="130"/>
      <c r="K5" s="130"/>
      <c r="L5" s="131"/>
    </row>
    <row r="6" spans="1:12" ht="12.75">
      <c r="A6" s="16"/>
      <c r="B6" s="89"/>
      <c r="C6" s="16"/>
      <c r="D6" s="19"/>
      <c r="E6" s="16"/>
      <c r="F6" s="82"/>
      <c r="G6" s="62"/>
      <c r="H6" s="82"/>
      <c r="I6" s="45"/>
      <c r="J6" s="62"/>
      <c r="K6" s="62"/>
      <c r="L6" s="82"/>
    </row>
    <row r="7" spans="1:12" ht="12.75">
      <c r="A7" s="16" t="s">
        <v>77</v>
      </c>
      <c r="B7" s="90">
        <v>38267</v>
      </c>
      <c r="C7" s="91">
        <v>36000032</v>
      </c>
      <c r="D7" s="91">
        <v>36000.032</v>
      </c>
      <c r="E7" s="18">
        <v>941</v>
      </c>
      <c r="F7" s="82"/>
      <c r="G7" s="62"/>
      <c r="H7" s="92"/>
      <c r="I7" s="92"/>
      <c r="J7" s="82"/>
      <c r="K7" s="62"/>
      <c r="L7" s="92"/>
    </row>
    <row r="8" spans="1:12" ht="12.75">
      <c r="A8" s="16" t="s">
        <v>57</v>
      </c>
      <c r="B8" s="90">
        <v>61304</v>
      </c>
      <c r="C8" s="91">
        <v>59905121</v>
      </c>
      <c r="D8" s="91">
        <v>59905.121</v>
      </c>
      <c r="E8" s="18">
        <v>977</v>
      </c>
      <c r="F8" s="82"/>
      <c r="G8" s="62"/>
      <c r="H8" s="92"/>
      <c r="I8" s="92"/>
      <c r="J8" s="82"/>
      <c r="K8" s="62"/>
      <c r="L8" s="92"/>
    </row>
    <row r="9" spans="1:12" ht="12.75">
      <c r="A9" s="16" t="s">
        <v>58</v>
      </c>
      <c r="B9" s="90">
        <v>5997</v>
      </c>
      <c r="C9" s="91">
        <v>4908365</v>
      </c>
      <c r="D9" s="91">
        <v>4908.365</v>
      </c>
      <c r="E9" s="18">
        <v>818</v>
      </c>
      <c r="F9" s="82"/>
      <c r="G9" s="62"/>
      <c r="H9" s="92"/>
      <c r="I9" s="92"/>
      <c r="J9" s="82"/>
      <c r="K9" s="62"/>
      <c r="L9" s="92"/>
    </row>
    <row r="10" spans="1:12" ht="12.75">
      <c r="A10" s="16" t="s">
        <v>59</v>
      </c>
      <c r="B10" s="90">
        <v>69172</v>
      </c>
      <c r="C10" s="91">
        <v>63260026</v>
      </c>
      <c r="D10" s="91">
        <v>63260.026</v>
      </c>
      <c r="E10" s="18">
        <v>915</v>
      </c>
      <c r="F10" s="82"/>
      <c r="G10" s="62"/>
      <c r="H10" s="92"/>
      <c r="I10" s="92"/>
      <c r="J10" s="82"/>
      <c r="K10" s="62"/>
      <c r="L10" s="92"/>
    </row>
    <row r="11" spans="1:12" ht="13.5" thickBot="1">
      <c r="A11" s="28" t="s">
        <v>60</v>
      </c>
      <c r="B11" s="94">
        <v>38704</v>
      </c>
      <c r="C11" s="95">
        <v>33545070</v>
      </c>
      <c r="D11" s="95">
        <v>33545.07</v>
      </c>
      <c r="E11" s="96">
        <v>867</v>
      </c>
      <c r="F11" s="82"/>
      <c r="G11" s="62"/>
      <c r="H11" s="92"/>
      <c r="I11" s="92"/>
      <c r="J11" s="82"/>
      <c r="K11" s="62"/>
      <c r="L11" s="92"/>
    </row>
    <row r="12" spans="1:12" s="47" customFormat="1" ht="12.75">
      <c r="A12" s="1" t="s">
        <v>69</v>
      </c>
      <c r="B12" s="119">
        <v>213444</v>
      </c>
      <c r="C12" s="119">
        <v>197618614</v>
      </c>
      <c r="D12" s="120">
        <v>197618.614</v>
      </c>
      <c r="E12" s="51">
        <v>926</v>
      </c>
      <c r="F12" s="121"/>
      <c r="G12" s="122"/>
      <c r="H12" s="123"/>
      <c r="I12" s="123"/>
      <c r="J12" s="124"/>
      <c r="K12" s="122"/>
      <c r="L12" s="123"/>
    </row>
    <row r="13" spans="1:12" ht="12.75">
      <c r="A13" s="16"/>
      <c r="B13" s="16"/>
      <c r="C13" s="16"/>
      <c r="D13" s="18"/>
      <c r="E13" s="18"/>
      <c r="F13" s="82"/>
      <c r="G13" s="62"/>
      <c r="H13" s="92"/>
      <c r="I13" s="92"/>
      <c r="J13" s="62"/>
      <c r="K13" s="62"/>
      <c r="L13" s="92"/>
    </row>
    <row r="14" spans="1:12" s="47" customFormat="1" ht="12.75">
      <c r="A14" s="125" t="s">
        <v>70</v>
      </c>
      <c r="B14" s="125"/>
      <c r="C14" s="125"/>
      <c r="D14" s="49"/>
      <c r="E14" s="49"/>
      <c r="F14" s="126"/>
      <c r="G14" s="48"/>
      <c r="H14" s="125" t="s">
        <v>70</v>
      </c>
      <c r="I14" s="49"/>
      <c r="J14" s="48"/>
      <c r="K14" s="48"/>
      <c r="L14" s="49"/>
    </row>
    <row r="15" spans="1:12" ht="12.75">
      <c r="A15" s="16" t="s">
        <v>0</v>
      </c>
      <c r="B15" s="90">
        <v>3117</v>
      </c>
      <c r="C15" s="91">
        <v>2025044</v>
      </c>
      <c r="D15" s="91">
        <v>2275.706</v>
      </c>
      <c r="E15" s="18">
        <v>760</v>
      </c>
      <c r="F15" s="82"/>
      <c r="G15" s="17"/>
      <c r="H15" s="16" t="s">
        <v>32</v>
      </c>
      <c r="I15" s="90">
        <v>4073</v>
      </c>
      <c r="J15" s="91">
        <v>3301.141</v>
      </c>
      <c r="K15" s="18">
        <v>102.904</v>
      </c>
      <c r="L15" s="18">
        <v>810</v>
      </c>
    </row>
    <row r="16" spans="1:12" ht="12.75">
      <c r="A16" s="16" t="s">
        <v>1</v>
      </c>
      <c r="B16" s="93">
        <v>114</v>
      </c>
      <c r="C16" s="91">
        <v>62601</v>
      </c>
      <c r="D16" s="91">
        <v>62.494</v>
      </c>
      <c r="E16" s="18">
        <v>548</v>
      </c>
      <c r="F16" s="45"/>
      <c r="G16" s="17"/>
      <c r="H16" s="16" t="s">
        <v>33</v>
      </c>
      <c r="I16" s="93">
        <v>158</v>
      </c>
      <c r="J16" s="91">
        <v>83.626</v>
      </c>
      <c r="K16" s="18">
        <v>4.909</v>
      </c>
      <c r="L16" s="18">
        <v>529</v>
      </c>
    </row>
    <row r="17" spans="1:12" ht="12.75">
      <c r="A17" s="16" t="s">
        <v>2</v>
      </c>
      <c r="B17" s="90">
        <v>1044</v>
      </c>
      <c r="C17" s="91">
        <v>546758</v>
      </c>
      <c r="D17" s="91">
        <v>582.689</v>
      </c>
      <c r="E17" s="18">
        <v>558</v>
      </c>
      <c r="F17" s="82"/>
      <c r="G17" s="17"/>
      <c r="H17" s="16" t="s">
        <v>34</v>
      </c>
      <c r="I17" s="93">
        <v>479</v>
      </c>
      <c r="J17" s="91">
        <v>274.467</v>
      </c>
      <c r="K17" s="18">
        <v>9.907</v>
      </c>
      <c r="L17" s="18">
        <v>573</v>
      </c>
    </row>
    <row r="18" spans="1:12" ht="12.75">
      <c r="A18" s="16" t="s">
        <v>3</v>
      </c>
      <c r="B18" s="93">
        <v>352</v>
      </c>
      <c r="C18" s="91">
        <v>159665</v>
      </c>
      <c r="D18" s="91">
        <v>184.445</v>
      </c>
      <c r="E18" s="18">
        <v>524</v>
      </c>
      <c r="F18" s="45"/>
      <c r="G18" s="17"/>
      <c r="H18" s="16" t="s">
        <v>35</v>
      </c>
      <c r="I18" s="93">
        <v>247</v>
      </c>
      <c r="J18" s="91">
        <v>120.005</v>
      </c>
      <c r="K18" s="18">
        <v>3.891</v>
      </c>
      <c r="L18" s="18">
        <v>486</v>
      </c>
    </row>
    <row r="19" spans="1:12" ht="12.75">
      <c r="A19" s="16" t="s">
        <v>4</v>
      </c>
      <c r="B19" s="93">
        <v>440</v>
      </c>
      <c r="C19" s="91">
        <v>237824</v>
      </c>
      <c r="D19" s="91">
        <v>245.558</v>
      </c>
      <c r="E19" s="18">
        <v>558</v>
      </c>
      <c r="F19" s="45"/>
      <c r="G19" s="17"/>
      <c r="H19" s="16" t="s">
        <v>36</v>
      </c>
      <c r="I19" s="93">
        <v>499</v>
      </c>
      <c r="J19" s="91">
        <v>243.816</v>
      </c>
      <c r="K19" s="18">
        <v>10.875</v>
      </c>
      <c r="L19" s="18">
        <v>489</v>
      </c>
    </row>
    <row r="20" spans="1:12" ht="12.75">
      <c r="A20" s="16" t="s">
        <v>5</v>
      </c>
      <c r="B20" s="93">
        <v>519</v>
      </c>
      <c r="C20" s="91">
        <v>236911</v>
      </c>
      <c r="D20" s="91">
        <v>254.002</v>
      </c>
      <c r="E20" s="18">
        <v>489</v>
      </c>
      <c r="F20" s="82"/>
      <c r="G20" s="17"/>
      <c r="H20" s="16" t="s">
        <v>37</v>
      </c>
      <c r="I20" s="90">
        <v>1497</v>
      </c>
      <c r="J20" s="91">
        <v>1020.906</v>
      </c>
      <c r="K20" s="18">
        <v>33.732</v>
      </c>
      <c r="L20" s="18">
        <v>682</v>
      </c>
    </row>
    <row r="21" spans="1:12" ht="12.75">
      <c r="A21" s="16" t="s">
        <v>6</v>
      </c>
      <c r="B21" s="93">
        <v>451</v>
      </c>
      <c r="C21" s="91">
        <v>248645</v>
      </c>
      <c r="D21" s="91">
        <v>270.535</v>
      </c>
      <c r="E21" s="18">
        <v>600</v>
      </c>
      <c r="F21" s="45"/>
      <c r="G21" s="17"/>
      <c r="H21" s="16" t="s">
        <v>38</v>
      </c>
      <c r="I21" s="90">
        <v>2629</v>
      </c>
      <c r="J21" s="91">
        <v>1825.71</v>
      </c>
      <c r="K21" s="18">
        <v>37.824</v>
      </c>
      <c r="L21" s="18">
        <v>694</v>
      </c>
    </row>
    <row r="22" spans="1:12" ht="12.75">
      <c r="A22" s="16" t="s">
        <v>7</v>
      </c>
      <c r="B22" s="93">
        <v>231</v>
      </c>
      <c r="C22" s="91">
        <v>117649</v>
      </c>
      <c r="D22" s="91">
        <v>123.161</v>
      </c>
      <c r="E22" s="18">
        <v>533</v>
      </c>
      <c r="F22" s="45"/>
      <c r="G22" s="17"/>
      <c r="H22" s="16" t="s">
        <v>39</v>
      </c>
      <c r="I22" s="93">
        <v>293</v>
      </c>
      <c r="J22" s="91">
        <v>155.619</v>
      </c>
      <c r="K22" s="18">
        <v>7.915</v>
      </c>
      <c r="L22" s="18">
        <v>531</v>
      </c>
    </row>
    <row r="23" spans="1:12" ht="12.75">
      <c r="A23" s="16" t="s">
        <v>8</v>
      </c>
      <c r="B23" s="93">
        <v>398</v>
      </c>
      <c r="C23" s="91">
        <v>201410</v>
      </c>
      <c r="D23" s="91">
        <v>220.626</v>
      </c>
      <c r="E23" s="18">
        <v>554</v>
      </c>
      <c r="F23" s="82"/>
      <c r="G23" s="17"/>
      <c r="H23" s="16" t="s">
        <v>40</v>
      </c>
      <c r="I23" s="90">
        <v>1117</v>
      </c>
      <c r="J23" s="91">
        <v>617.968</v>
      </c>
      <c r="K23" s="18">
        <v>23.897</v>
      </c>
      <c r="L23" s="18">
        <v>553</v>
      </c>
    </row>
    <row r="24" spans="1:12" ht="12.75">
      <c r="A24" s="16" t="s">
        <v>9</v>
      </c>
      <c r="B24" s="93">
        <v>272</v>
      </c>
      <c r="C24" s="91">
        <v>145671</v>
      </c>
      <c r="D24" s="91">
        <v>153.001</v>
      </c>
      <c r="E24" s="18">
        <v>563</v>
      </c>
      <c r="F24" s="45"/>
      <c r="G24" s="17"/>
      <c r="H24" s="16" t="s">
        <v>41</v>
      </c>
      <c r="I24" s="90">
        <v>1480</v>
      </c>
      <c r="J24" s="91">
        <v>987.09</v>
      </c>
      <c r="K24" s="18">
        <v>23</v>
      </c>
      <c r="L24" s="18">
        <v>667</v>
      </c>
    </row>
    <row r="25" spans="1:12" ht="12.75">
      <c r="A25" s="16" t="s">
        <v>10</v>
      </c>
      <c r="B25" s="93">
        <v>285</v>
      </c>
      <c r="C25" s="91">
        <v>160701</v>
      </c>
      <c r="D25" s="91">
        <v>158.652</v>
      </c>
      <c r="E25" s="18">
        <v>557</v>
      </c>
      <c r="F25" s="45"/>
      <c r="G25" s="17"/>
      <c r="H25" s="16" t="s">
        <v>42</v>
      </c>
      <c r="I25" s="93">
        <v>105</v>
      </c>
      <c r="J25" s="91">
        <v>54.241</v>
      </c>
      <c r="K25" s="115" t="s">
        <v>108</v>
      </c>
      <c r="L25" s="18">
        <v>517</v>
      </c>
    </row>
    <row r="26" spans="1:12" ht="12.75">
      <c r="A26" s="16" t="s">
        <v>11</v>
      </c>
      <c r="B26" s="93">
        <v>167</v>
      </c>
      <c r="C26" s="91">
        <v>88970</v>
      </c>
      <c r="D26" s="91">
        <v>89.659</v>
      </c>
      <c r="E26" s="18">
        <v>537</v>
      </c>
      <c r="F26" s="45"/>
      <c r="G26" s="17"/>
      <c r="H26" s="16" t="s">
        <v>43</v>
      </c>
      <c r="I26" s="93">
        <v>85</v>
      </c>
      <c r="J26" s="91">
        <v>49.199</v>
      </c>
      <c r="K26" s="115" t="s">
        <v>108</v>
      </c>
      <c r="L26" s="18">
        <v>579</v>
      </c>
    </row>
    <row r="27" spans="1:12" ht="12.75">
      <c r="A27" s="16" t="s">
        <v>12</v>
      </c>
      <c r="B27" s="90">
        <v>2136</v>
      </c>
      <c r="C27" s="91">
        <v>1303760</v>
      </c>
      <c r="D27" s="91">
        <v>1403.745</v>
      </c>
      <c r="E27" s="18">
        <v>657</v>
      </c>
      <c r="F27" s="82"/>
      <c r="G27" s="17"/>
      <c r="H27" s="16" t="s">
        <v>44</v>
      </c>
      <c r="I27" s="93">
        <v>178</v>
      </c>
      <c r="J27" s="91">
        <v>102.029</v>
      </c>
      <c r="K27" s="18">
        <v>5.587</v>
      </c>
      <c r="L27" s="18">
        <v>573</v>
      </c>
    </row>
    <row r="28" spans="1:12" ht="12.75">
      <c r="A28" s="16" t="s">
        <v>13</v>
      </c>
      <c r="B28" s="90">
        <v>8419</v>
      </c>
      <c r="C28" s="91">
        <v>5581518</v>
      </c>
      <c r="D28" s="91">
        <v>5885.596</v>
      </c>
      <c r="E28" s="18">
        <v>699</v>
      </c>
      <c r="F28" s="82"/>
      <c r="G28" s="17"/>
      <c r="H28" s="16" t="s">
        <v>45</v>
      </c>
      <c r="I28" s="93">
        <v>487</v>
      </c>
      <c r="J28" s="91">
        <v>202.64</v>
      </c>
      <c r="K28" s="18">
        <v>14.557</v>
      </c>
      <c r="L28" s="18">
        <v>416</v>
      </c>
    </row>
    <row r="29" spans="1:12" ht="12.75">
      <c r="A29" s="16" t="s">
        <v>14</v>
      </c>
      <c r="B29" s="93">
        <v>170</v>
      </c>
      <c r="C29" s="91">
        <v>92753</v>
      </c>
      <c r="D29" s="91">
        <v>100.005</v>
      </c>
      <c r="E29" s="18">
        <v>588</v>
      </c>
      <c r="F29" s="45"/>
      <c r="G29" s="17"/>
      <c r="H29" s="16" t="s">
        <v>46</v>
      </c>
      <c r="I29" s="90">
        <v>14299</v>
      </c>
      <c r="J29" s="91">
        <v>11198.293</v>
      </c>
      <c r="K29" s="18">
        <v>383.041</v>
      </c>
      <c r="L29" s="18">
        <v>783</v>
      </c>
    </row>
    <row r="30" spans="1:12" ht="12.75">
      <c r="A30" s="16" t="s">
        <v>15</v>
      </c>
      <c r="B30" s="93">
        <v>241</v>
      </c>
      <c r="C30" s="91">
        <v>130965</v>
      </c>
      <c r="D30" s="91">
        <v>135.842</v>
      </c>
      <c r="E30" s="18">
        <v>564</v>
      </c>
      <c r="F30" s="45"/>
      <c r="G30" s="17"/>
      <c r="H30" s="16" t="s">
        <v>47</v>
      </c>
      <c r="I30" s="93">
        <v>641</v>
      </c>
      <c r="J30" s="91">
        <v>473.739</v>
      </c>
      <c r="K30" s="18">
        <v>12.191</v>
      </c>
      <c r="L30" s="18">
        <v>739</v>
      </c>
    </row>
    <row r="31" spans="1:12" ht="12.75">
      <c r="A31" s="16" t="s">
        <v>16</v>
      </c>
      <c r="B31" s="93">
        <v>351</v>
      </c>
      <c r="C31" s="91">
        <v>180029</v>
      </c>
      <c r="D31" s="91">
        <v>195.224</v>
      </c>
      <c r="E31" s="18">
        <v>556</v>
      </c>
      <c r="F31" s="45"/>
      <c r="G31" s="17"/>
      <c r="H31" s="16" t="s">
        <v>48</v>
      </c>
      <c r="I31" s="93">
        <v>218</v>
      </c>
      <c r="J31" s="91">
        <v>103.698</v>
      </c>
      <c r="K31" s="18">
        <v>11.976</v>
      </c>
      <c r="L31" s="18">
        <v>476</v>
      </c>
    </row>
    <row r="32" spans="1:12" ht="12.75">
      <c r="A32" s="16" t="s">
        <v>17</v>
      </c>
      <c r="B32" s="93">
        <v>226</v>
      </c>
      <c r="C32" s="91">
        <v>115699</v>
      </c>
      <c r="D32" s="91">
        <v>116.336</v>
      </c>
      <c r="E32" s="18">
        <v>515</v>
      </c>
      <c r="F32" s="45"/>
      <c r="G32" s="17"/>
      <c r="H32" s="16" t="s">
        <v>49</v>
      </c>
      <c r="I32" s="93">
        <v>452</v>
      </c>
      <c r="J32" s="91">
        <v>213.35</v>
      </c>
      <c r="K32" s="18">
        <v>10.019</v>
      </c>
      <c r="L32" s="18">
        <v>472</v>
      </c>
    </row>
    <row r="33" spans="1:12" ht="12.75">
      <c r="A33" s="16" t="s">
        <v>18</v>
      </c>
      <c r="B33" s="93">
        <v>154</v>
      </c>
      <c r="C33" s="91">
        <v>80388</v>
      </c>
      <c r="D33" s="91">
        <v>92.874</v>
      </c>
      <c r="E33" s="18">
        <v>603</v>
      </c>
      <c r="F33" s="45"/>
      <c r="G33" s="17"/>
      <c r="H33" s="16" t="s">
        <v>50</v>
      </c>
      <c r="I33" s="90">
        <v>1164</v>
      </c>
      <c r="J33" s="91">
        <v>772.46</v>
      </c>
      <c r="K33" s="18">
        <v>22.391</v>
      </c>
      <c r="L33" s="18">
        <v>664</v>
      </c>
    </row>
    <row r="34" spans="1:12" ht="12.75">
      <c r="A34" s="16" t="s">
        <v>19</v>
      </c>
      <c r="B34" s="93">
        <v>13</v>
      </c>
      <c r="C34" s="134" t="s">
        <v>108</v>
      </c>
      <c r="D34" s="91">
        <v>9.054</v>
      </c>
      <c r="E34" s="18">
        <v>696</v>
      </c>
      <c r="F34" s="45"/>
      <c r="G34" s="17"/>
      <c r="H34" s="16" t="s">
        <v>51</v>
      </c>
      <c r="I34" s="93">
        <v>294</v>
      </c>
      <c r="J34" s="91">
        <v>165.71</v>
      </c>
      <c r="K34" s="18">
        <v>5.115</v>
      </c>
      <c r="L34" s="18">
        <v>564</v>
      </c>
    </row>
    <row r="35" spans="1:12" ht="12.75">
      <c r="A35" s="16" t="s">
        <v>20</v>
      </c>
      <c r="B35" s="93">
        <v>268</v>
      </c>
      <c r="C35" s="91">
        <v>140207</v>
      </c>
      <c r="D35" s="91">
        <v>155.778</v>
      </c>
      <c r="E35" s="18">
        <v>581</v>
      </c>
      <c r="F35" s="45"/>
      <c r="G35" s="17"/>
      <c r="H35" s="16" t="s">
        <v>52</v>
      </c>
      <c r="I35" s="93">
        <v>210</v>
      </c>
      <c r="J35" s="91">
        <v>116.487</v>
      </c>
      <c r="K35" s="18">
        <v>5.886</v>
      </c>
      <c r="L35" s="18">
        <v>555</v>
      </c>
    </row>
    <row r="36" spans="1:12" ht="12.75">
      <c r="A36" s="16" t="s">
        <v>21</v>
      </c>
      <c r="B36" s="93">
        <v>466</v>
      </c>
      <c r="C36" s="91">
        <v>240242</v>
      </c>
      <c r="D36" s="91">
        <v>234.587</v>
      </c>
      <c r="E36" s="18">
        <v>503</v>
      </c>
      <c r="F36" s="82"/>
      <c r="G36" s="17"/>
      <c r="H36" s="16" t="s">
        <v>53</v>
      </c>
      <c r="I36" s="93">
        <v>513</v>
      </c>
      <c r="J36" s="91">
        <v>334.324</v>
      </c>
      <c r="K36" s="18">
        <v>13.714</v>
      </c>
      <c r="L36" s="18">
        <v>652</v>
      </c>
    </row>
    <row r="37" spans="1:12" ht="12.75">
      <c r="A37" s="16" t="s">
        <v>22</v>
      </c>
      <c r="B37" s="93">
        <v>44</v>
      </c>
      <c r="C37" s="91">
        <v>24258</v>
      </c>
      <c r="D37" s="91">
        <v>21.076</v>
      </c>
      <c r="E37" s="18">
        <v>479</v>
      </c>
      <c r="F37" s="45"/>
      <c r="G37" s="17"/>
      <c r="H37" s="16" t="s">
        <v>54</v>
      </c>
      <c r="I37" s="90">
        <v>13402</v>
      </c>
      <c r="J37" s="91">
        <v>10927.003</v>
      </c>
      <c r="K37" s="18">
        <v>137.2</v>
      </c>
      <c r="L37" s="18">
        <v>815</v>
      </c>
    </row>
    <row r="38" spans="1:12" ht="12.75">
      <c r="A38" s="16" t="s">
        <v>23</v>
      </c>
      <c r="B38" s="93">
        <v>239</v>
      </c>
      <c r="C38" s="91">
        <v>128103</v>
      </c>
      <c r="D38" s="91">
        <v>120.084</v>
      </c>
      <c r="E38" s="18">
        <v>502</v>
      </c>
      <c r="F38" s="45"/>
      <c r="G38" s="17"/>
      <c r="H38" s="16" t="s">
        <v>55</v>
      </c>
      <c r="I38" s="93">
        <v>126</v>
      </c>
      <c r="J38" s="91">
        <v>54.688</v>
      </c>
      <c r="K38" s="18">
        <v>3.795</v>
      </c>
      <c r="L38" s="18">
        <v>434</v>
      </c>
    </row>
    <row r="39" spans="1:12" ht="12.75">
      <c r="A39" s="16" t="s">
        <v>24</v>
      </c>
      <c r="B39" s="93">
        <v>242</v>
      </c>
      <c r="C39" s="91">
        <v>145587</v>
      </c>
      <c r="D39" s="91">
        <v>143.961</v>
      </c>
      <c r="E39" s="18">
        <v>595</v>
      </c>
      <c r="F39" s="45"/>
      <c r="G39" s="17"/>
      <c r="H39" s="16" t="s">
        <v>56</v>
      </c>
      <c r="I39" s="93">
        <v>80</v>
      </c>
      <c r="J39" s="91">
        <v>43.747</v>
      </c>
      <c r="K39" s="115" t="s">
        <v>108</v>
      </c>
      <c r="L39" s="18">
        <v>547</v>
      </c>
    </row>
    <row r="40" spans="1:12" ht="13.5" thickBot="1">
      <c r="A40" s="16" t="s">
        <v>25</v>
      </c>
      <c r="B40" s="90">
        <v>6091</v>
      </c>
      <c r="C40" s="91">
        <v>3967436</v>
      </c>
      <c r="D40" s="91">
        <v>4211.369</v>
      </c>
      <c r="E40" s="18">
        <v>691</v>
      </c>
      <c r="F40" s="82"/>
      <c r="G40" s="17"/>
      <c r="H40" s="20" t="s">
        <v>109</v>
      </c>
      <c r="I40" s="136">
        <v>35</v>
      </c>
      <c r="J40" s="95">
        <v>22.105</v>
      </c>
      <c r="K40" s="105" t="s">
        <v>108</v>
      </c>
      <c r="L40" s="96">
        <v>632</v>
      </c>
    </row>
    <row r="41" spans="1:12" ht="12.75">
      <c r="A41" s="16" t="s">
        <v>26</v>
      </c>
      <c r="B41" s="93">
        <v>347</v>
      </c>
      <c r="C41" s="91">
        <v>209670</v>
      </c>
      <c r="D41" s="91">
        <v>250.429</v>
      </c>
      <c r="E41" s="18">
        <v>722</v>
      </c>
      <c r="F41" s="45"/>
      <c r="G41" s="17"/>
      <c r="H41" s="45"/>
      <c r="I41" s="82"/>
      <c r="J41" s="62"/>
      <c r="K41" s="92"/>
      <c r="L41" s="92"/>
    </row>
    <row r="42" spans="1:12" ht="12.75">
      <c r="A42" s="16" t="s">
        <v>27</v>
      </c>
      <c r="B42" s="90">
        <v>15306</v>
      </c>
      <c r="C42" s="91">
        <v>10737156</v>
      </c>
      <c r="D42" s="91">
        <v>11806.857</v>
      </c>
      <c r="E42" s="18">
        <v>771</v>
      </c>
      <c r="F42" s="82"/>
      <c r="G42" s="17"/>
      <c r="H42" s="45" t="s">
        <v>66</v>
      </c>
      <c r="I42" s="79">
        <v>305017</v>
      </c>
      <c r="J42" s="42">
        <v>265123.258</v>
      </c>
      <c r="K42" s="92">
        <v>6705.53</v>
      </c>
      <c r="L42" s="92">
        <v>869</v>
      </c>
    </row>
    <row r="43" spans="1:12" ht="12.75">
      <c r="A43" s="16" t="s">
        <v>28</v>
      </c>
      <c r="B43" s="90">
        <v>1491</v>
      </c>
      <c r="C43" s="91">
        <v>857145</v>
      </c>
      <c r="D43" s="91">
        <v>849.281</v>
      </c>
      <c r="E43" s="18">
        <v>570</v>
      </c>
      <c r="F43" s="82"/>
      <c r="G43" s="17"/>
      <c r="H43" s="45" t="s">
        <v>67</v>
      </c>
      <c r="I43" s="137">
        <v>9592</v>
      </c>
      <c r="J43" s="138">
        <v>2968.273</v>
      </c>
      <c r="K43" s="108">
        <v>57.936</v>
      </c>
      <c r="L43" s="108">
        <v>309</v>
      </c>
    </row>
    <row r="44" spans="1:12" ht="12.75">
      <c r="A44" s="16" t="s">
        <v>29</v>
      </c>
      <c r="B44" s="90">
        <v>1395</v>
      </c>
      <c r="C44" s="91">
        <v>826821</v>
      </c>
      <c r="D44" s="91">
        <v>1001.694</v>
      </c>
      <c r="E44" s="18">
        <v>718</v>
      </c>
      <c r="F44" s="82"/>
      <c r="G44" s="17"/>
      <c r="H44" s="45" t="s">
        <v>68</v>
      </c>
      <c r="I44" s="79">
        <v>314609</v>
      </c>
      <c r="J44" s="147">
        <v>268091.53099999996</v>
      </c>
      <c r="K44" s="92">
        <v>6763.466</v>
      </c>
      <c r="L44" s="92">
        <v>852</v>
      </c>
    </row>
    <row r="45" spans="1:12" ht="12.75">
      <c r="A45" s="16" t="s">
        <v>30</v>
      </c>
      <c r="B45" s="90">
        <v>4214</v>
      </c>
      <c r="C45" s="91">
        <v>2932799</v>
      </c>
      <c r="D45" s="91">
        <v>3129.482</v>
      </c>
      <c r="E45" s="18">
        <v>743</v>
      </c>
      <c r="F45" s="82"/>
      <c r="G45" s="17"/>
      <c r="H45" s="45"/>
      <c r="I45" s="82"/>
      <c r="J45" s="62"/>
      <c r="K45" s="82"/>
      <c r="L45" s="62"/>
    </row>
    <row r="46" spans="1:12" ht="12.75">
      <c r="A46" s="16" t="s">
        <v>31</v>
      </c>
      <c r="B46" s="93">
        <v>521</v>
      </c>
      <c r="C46" s="91">
        <v>266518</v>
      </c>
      <c r="D46" s="91">
        <v>283.953</v>
      </c>
      <c r="E46" s="18">
        <v>545</v>
      </c>
      <c r="F46" s="82"/>
      <c r="G46" s="17"/>
      <c r="H46" s="92"/>
      <c r="I46" s="92"/>
      <c r="J46" s="45"/>
      <c r="K46" s="62"/>
      <c r="L46" s="92"/>
    </row>
    <row r="47" spans="1:12" ht="12.75">
      <c r="A47" s="45"/>
      <c r="B47" s="45"/>
      <c r="C47" s="62"/>
      <c r="D47" s="92"/>
      <c r="E47" s="92"/>
      <c r="F47" s="82"/>
      <c r="G47" s="62"/>
      <c r="H47" s="92"/>
      <c r="I47" s="92"/>
      <c r="J47" s="45"/>
      <c r="K47" s="62"/>
      <c r="L47" s="92"/>
    </row>
    <row r="48" spans="1:12" ht="12.75">
      <c r="A48" s="5" t="s">
        <v>110</v>
      </c>
      <c r="B48" s="31"/>
      <c r="C48" s="30"/>
      <c r="D48" s="31"/>
      <c r="E48" s="30"/>
      <c r="F48" s="5"/>
      <c r="G48" s="30"/>
      <c r="H48" s="31"/>
      <c r="I48" s="30"/>
      <c r="J48" s="5"/>
      <c r="K48" s="30"/>
      <c r="L48" s="31"/>
    </row>
    <row r="49" spans="1:12" ht="12.75">
      <c r="A49" s="5" t="s">
        <v>111</v>
      </c>
      <c r="B49" s="5"/>
      <c r="C49" s="5"/>
      <c r="D49" s="31"/>
      <c r="E49" s="5"/>
      <c r="F49" s="5"/>
      <c r="G49" s="5"/>
      <c r="H49" s="31"/>
      <c r="I49" s="5"/>
      <c r="J49" s="5"/>
      <c r="K49" s="5"/>
      <c r="L49" s="31"/>
    </row>
    <row r="50" spans="1:12" ht="12.75">
      <c r="A50" s="5"/>
      <c r="B50" s="5"/>
      <c r="C50" s="5"/>
      <c r="D50" s="31"/>
      <c r="E50" s="5"/>
      <c r="F50" s="5"/>
      <c r="G50" s="5"/>
      <c r="H50" s="31"/>
      <c r="I50" s="5"/>
      <c r="J50" s="5"/>
      <c r="K50" s="5"/>
      <c r="L50" s="31"/>
    </row>
    <row r="51" spans="1:12" ht="12.75">
      <c r="A51" s="5" t="s">
        <v>112</v>
      </c>
      <c r="B51" s="5"/>
      <c r="C51" s="5"/>
      <c r="D51" s="31"/>
      <c r="E51" s="5"/>
      <c r="F51" s="5"/>
      <c r="G51" s="5"/>
      <c r="H51" s="31"/>
      <c r="I51" s="5"/>
      <c r="J51" s="5"/>
      <c r="K51" s="5"/>
      <c r="L51" s="31"/>
    </row>
    <row r="52" spans="1:12" ht="12.75">
      <c r="A52" s="109" t="s">
        <v>113</v>
      </c>
      <c r="B52" s="5"/>
      <c r="C52" s="5"/>
      <c r="D52" s="31"/>
      <c r="E52" s="5"/>
      <c r="F52" s="5"/>
      <c r="G52" s="5"/>
      <c r="H52" s="31"/>
      <c r="I52" s="5"/>
      <c r="J52" s="5"/>
      <c r="K52" s="5"/>
      <c r="L52" s="31"/>
    </row>
    <row r="53" spans="1:12" ht="12.75">
      <c r="A53" s="109" t="s">
        <v>121</v>
      </c>
      <c r="B53" s="5"/>
      <c r="C53" s="5"/>
      <c r="D53" s="31"/>
      <c r="E53" s="5"/>
      <c r="F53" s="5"/>
      <c r="G53" s="5"/>
      <c r="H53" s="31"/>
      <c r="I53" s="5"/>
      <c r="J53" s="5"/>
      <c r="K53" s="5"/>
      <c r="L53" s="31"/>
    </row>
    <row r="54" spans="1:12" ht="12.75">
      <c r="A54" s="5"/>
      <c r="B54" s="5"/>
      <c r="C54" s="5"/>
      <c r="D54" s="31"/>
      <c r="E54" s="5"/>
      <c r="F54" s="5"/>
      <c r="G54" s="5"/>
      <c r="H54" s="31"/>
      <c r="I54" s="5"/>
      <c r="J54" s="5"/>
      <c r="K54" s="5"/>
      <c r="L54" s="31"/>
    </row>
  </sheetData>
  <mergeCells count="2"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8515625" style="0" customWidth="1"/>
    <col min="3" max="3" width="13.7109375" style="0" customWidth="1"/>
    <col min="4" max="4" width="14.7109375" style="0" customWidth="1"/>
    <col min="5" max="6" width="12.421875" style="0" customWidth="1"/>
    <col min="7" max="7" width="12.7109375" style="0" customWidth="1"/>
    <col min="8" max="8" width="12.421875" style="0" customWidth="1"/>
    <col min="9" max="9" width="13.57421875" style="0" customWidth="1"/>
    <col min="10" max="10" width="12.57421875" style="0" customWidth="1"/>
  </cols>
  <sheetData>
    <row r="1" spans="1:10" ht="12.75">
      <c r="A1" s="148" t="s">
        <v>124</v>
      </c>
      <c r="B1" s="149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148"/>
      <c r="B2" s="148"/>
      <c r="C2" s="150"/>
      <c r="D2" s="150"/>
      <c r="E2" s="150"/>
      <c r="F2" s="150"/>
      <c r="G2" s="150"/>
      <c r="H2" s="150"/>
      <c r="I2" s="150"/>
      <c r="J2" s="150"/>
    </row>
    <row r="3" spans="1:10" ht="12.75">
      <c r="A3" s="148"/>
      <c r="B3" s="148"/>
      <c r="C3" s="150"/>
      <c r="D3" s="150"/>
      <c r="E3" s="150"/>
      <c r="F3" s="150"/>
      <c r="G3" s="150"/>
      <c r="H3" s="150"/>
      <c r="I3" s="150"/>
      <c r="J3" s="150"/>
    </row>
    <row r="4" spans="1:10" ht="12.75">
      <c r="A4" s="150"/>
      <c r="B4" s="150"/>
      <c r="C4" s="150"/>
      <c r="D4" s="151"/>
      <c r="E4" s="151"/>
      <c r="F4" s="151"/>
      <c r="G4" s="151"/>
      <c r="H4" s="151"/>
      <c r="I4" s="150"/>
      <c r="J4" s="150"/>
    </row>
    <row r="5" spans="1:10" ht="12.75">
      <c r="A5" s="150"/>
      <c r="B5" s="150"/>
      <c r="C5" s="267" t="s">
        <v>125</v>
      </c>
      <c r="D5" s="267"/>
      <c r="E5" s="267"/>
      <c r="F5" s="267"/>
      <c r="G5" s="267"/>
      <c r="H5" s="267"/>
      <c r="I5" s="267"/>
      <c r="J5" s="150"/>
    </row>
    <row r="6" spans="1:10" ht="12.75">
      <c r="A6" s="150"/>
      <c r="B6" s="150"/>
      <c r="C6" s="267" t="s">
        <v>126</v>
      </c>
      <c r="D6" s="267"/>
      <c r="E6" s="267"/>
      <c r="F6" s="267"/>
      <c r="G6" s="267"/>
      <c r="H6" s="267"/>
      <c r="I6" s="267"/>
      <c r="J6" s="150"/>
    </row>
    <row r="7" spans="1:10" ht="12.75">
      <c r="A7" s="150"/>
      <c r="B7" s="150"/>
      <c r="C7" s="267" t="s">
        <v>127</v>
      </c>
      <c r="D7" s="267"/>
      <c r="E7" s="267"/>
      <c r="F7" s="267"/>
      <c r="G7" s="267"/>
      <c r="H7" s="267"/>
      <c r="I7" s="267"/>
      <c r="J7" s="150"/>
    </row>
    <row r="8" spans="1:10" ht="12.75">
      <c r="A8" s="150"/>
      <c r="B8" s="150"/>
      <c r="C8" s="152"/>
      <c r="D8" s="152"/>
      <c r="E8" s="152"/>
      <c r="F8" s="152"/>
      <c r="G8" s="152"/>
      <c r="H8" s="152"/>
      <c r="I8" s="152"/>
      <c r="J8" s="150"/>
    </row>
    <row r="9" spans="1:10" ht="12.75">
      <c r="A9" s="150"/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12.75">
      <c r="A10" s="153"/>
      <c r="B10" s="154"/>
      <c r="C10" s="155"/>
      <c r="D10" s="156" t="s">
        <v>128</v>
      </c>
      <c r="E10" s="153"/>
      <c r="F10" s="154"/>
      <c r="G10" s="157"/>
      <c r="H10" s="156" t="s">
        <v>129</v>
      </c>
      <c r="I10" s="153"/>
      <c r="J10" s="153"/>
    </row>
    <row r="11" spans="1:10" ht="12.75">
      <c r="A11" s="158"/>
      <c r="B11" s="159"/>
      <c r="C11" s="160"/>
      <c r="D11" s="161"/>
      <c r="E11" s="158"/>
      <c r="F11" s="159"/>
      <c r="G11" s="162"/>
      <c r="H11" s="161"/>
      <c r="I11" s="158"/>
      <c r="J11" s="158"/>
    </row>
    <row r="12" spans="1:10" ht="12.75">
      <c r="A12" s="150"/>
      <c r="B12" s="163"/>
      <c r="C12" s="164"/>
      <c r="D12" s="151"/>
      <c r="E12" s="150"/>
      <c r="F12" s="163"/>
      <c r="G12" s="165"/>
      <c r="H12" s="151"/>
      <c r="I12" s="150"/>
      <c r="J12" s="150"/>
    </row>
    <row r="13" spans="1:10" ht="12.75">
      <c r="A13" s="153"/>
      <c r="B13" s="154"/>
      <c r="C13" s="155"/>
      <c r="D13" s="156"/>
      <c r="E13" s="153"/>
      <c r="F13" s="154"/>
      <c r="G13" s="157"/>
      <c r="H13" s="156"/>
      <c r="I13" s="153"/>
      <c r="J13" s="153"/>
    </row>
    <row r="14" spans="1:10" ht="12.75">
      <c r="A14" s="156"/>
      <c r="B14" s="166"/>
      <c r="C14" s="167"/>
      <c r="D14" s="168" t="s">
        <v>130</v>
      </c>
      <c r="E14" s="168" t="s">
        <v>131</v>
      </c>
      <c r="F14" s="169"/>
      <c r="G14" s="170"/>
      <c r="H14" s="168" t="s">
        <v>130</v>
      </c>
      <c r="I14" s="168" t="s">
        <v>131</v>
      </c>
      <c r="J14" s="153"/>
    </row>
    <row r="15" spans="1:10" ht="12.75">
      <c r="A15" s="156" t="s">
        <v>61</v>
      </c>
      <c r="B15" s="166"/>
      <c r="C15" s="171" t="s">
        <v>62</v>
      </c>
      <c r="D15" s="168" t="s">
        <v>132</v>
      </c>
      <c r="E15" s="168" t="s">
        <v>133</v>
      </c>
      <c r="F15" s="169"/>
      <c r="G15" s="171" t="s">
        <v>62</v>
      </c>
      <c r="H15" s="168" t="s">
        <v>132</v>
      </c>
      <c r="I15" s="168" t="s">
        <v>133</v>
      </c>
      <c r="J15" s="153"/>
    </row>
    <row r="16" spans="1:10" ht="12.75">
      <c r="A16" s="150"/>
      <c r="B16" s="163"/>
      <c r="C16" s="164"/>
      <c r="D16" s="150"/>
      <c r="E16" s="150"/>
      <c r="F16" s="163"/>
      <c r="G16" s="165"/>
      <c r="H16" s="150"/>
      <c r="I16" s="150"/>
      <c r="J16" s="150"/>
    </row>
    <row r="17" spans="1:10" ht="12.75">
      <c r="A17" s="172" t="s">
        <v>77</v>
      </c>
      <c r="B17" s="173"/>
      <c r="C17" s="174">
        <v>2769.14</v>
      </c>
      <c r="D17" s="175">
        <v>1017.33878</v>
      </c>
      <c r="E17" s="175">
        <f>(D17*1000)/C17</f>
        <v>367.38437926576484</v>
      </c>
      <c r="F17" s="176"/>
      <c r="G17" s="174">
        <v>8508.96</v>
      </c>
      <c r="H17" s="175">
        <v>2632.91354</v>
      </c>
      <c r="I17" s="175">
        <f aca="true" t="shared" si="0" ref="I17:I22">(H17*1000)/G17</f>
        <v>309.42836022263594</v>
      </c>
      <c r="J17" s="172"/>
    </row>
    <row r="18" spans="1:10" ht="12.75">
      <c r="A18" s="172" t="s">
        <v>57</v>
      </c>
      <c r="B18" s="173"/>
      <c r="C18" s="174">
        <v>1509.35</v>
      </c>
      <c r="D18" s="175">
        <v>1409.86366</v>
      </c>
      <c r="E18" s="175">
        <f aca="true" t="shared" si="1" ref="E18:E26">(D18*1000)/C18</f>
        <v>934.0866333189783</v>
      </c>
      <c r="F18" s="176"/>
      <c r="G18" s="174">
        <v>6472.59</v>
      </c>
      <c r="H18" s="175">
        <v>2828.87275</v>
      </c>
      <c r="I18" s="175">
        <f t="shared" si="0"/>
        <v>437.0542163183517</v>
      </c>
      <c r="J18" s="172"/>
    </row>
    <row r="19" spans="1:10" ht="12.75">
      <c r="A19" s="172" t="s">
        <v>58</v>
      </c>
      <c r="B19" s="173"/>
      <c r="C19" s="174">
        <v>572.517</v>
      </c>
      <c r="D19" s="175">
        <v>117.11363</v>
      </c>
      <c r="E19" s="175">
        <f t="shared" si="1"/>
        <v>204.55921832888805</v>
      </c>
      <c r="F19" s="176"/>
      <c r="G19" s="174">
        <v>4554.75</v>
      </c>
      <c r="H19" s="175">
        <v>917.50316</v>
      </c>
      <c r="I19" s="175">
        <f t="shared" si="0"/>
        <v>201.4387529502168</v>
      </c>
      <c r="J19" s="172"/>
    </row>
    <row r="20" spans="1:10" ht="12.75">
      <c r="A20" s="172" t="s">
        <v>59</v>
      </c>
      <c r="B20" s="173"/>
      <c r="C20" s="174">
        <v>4057.34</v>
      </c>
      <c r="D20" s="175">
        <v>2199.36485</v>
      </c>
      <c r="E20" s="175">
        <f t="shared" si="1"/>
        <v>542.0706300186822</v>
      </c>
      <c r="F20" s="176"/>
      <c r="G20" s="174">
        <v>13953.45</v>
      </c>
      <c r="H20" s="175">
        <v>4762.72129</v>
      </c>
      <c r="I20" s="175">
        <f t="shared" si="0"/>
        <v>341.3292977722355</v>
      </c>
      <c r="J20" s="172"/>
    </row>
    <row r="21" spans="1:10" ht="12.75">
      <c r="A21" s="172" t="s">
        <v>60</v>
      </c>
      <c r="B21" s="173"/>
      <c r="C21" s="177">
        <v>3635.58</v>
      </c>
      <c r="D21" s="178">
        <v>2100.4301</v>
      </c>
      <c r="E21" s="175">
        <f t="shared" si="1"/>
        <v>577.7427810693205</v>
      </c>
      <c r="F21" s="176"/>
      <c r="G21" s="177">
        <v>15124.22</v>
      </c>
      <c r="H21" s="178">
        <v>5347.64033</v>
      </c>
      <c r="I21" s="175">
        <f t="shared" si="0"/>
        <v>353.58123129655615</v>
      </c>
      <c r="J21" s="172"/>
    </row>
    <row r="22" spans="1:10" ht="12.75">
      <c r="A22" s="179" t="s">
        <v>69</v>
      </c>
      <c r="B22" s="180"/>
      <c r="C22" s="174">
        <f>SUM(C17:C21)</f>
        <v>12543.927</v>
      </c>
      <c r="D22" s="181">
        <f>SUM(D17:D21)</f>
        <v>6844.11102</v>
      </c>
      <c r="E22" s="175">
        <f t="shared" si="1"/>
        <v>545.6115154369123</v>
      </c>
      <c r="F22" s="176"/>
      <c r="G22" s="174">
        <f>SUM(G17:G21)</f>
        <v>48613.97</v>
      </c>
      <c r="H22" s="181">
        <f>SUM(H17:H21)</f>
        <v>16489.65107</v>
      </c>
      <c r="I22" s="175">
        <f t="shared" si="0"/>
        <v>339.19573056880563</v>
      </c>
      <c r="J22" s="172"/>
    </row>
    <row r="23" spans="1:10" ht="12.75">
      <c r="A23" s="172"/>
      <c r="B23" s="173"/>
      <c r="C23" s="174"/>
      <c r="D23" s="175"/>
      <c r="E23" s="175"/>
      <c r="F23" s="176"/>
      <c r="G23" s="174"/>
      <c r="H23" s="175"/>
      <c r="I23" s="175"/>
      <c r="J23" s="172"/>
    </row>
    <row r="24" spans="1:10" ht="13.5" thickBot="1">
      <c r="A24" s="182" t="s">
        <v>70</v>
      </c>
      <c r="B24" s="183"/>
      <c r="C24" s="184">
        <v>19435.33</v>
      </c>
      <c r="D24" s="185">
        <v>4909.51211</v>
      </c>
      <c r="E24" s="186">
        <f t="shared" si="1"/>
        <v>252.60760223778033</v>
      </c>
      <c r="F24" s="187"/>
      <c r="G24" s="184">
        <v>124149.5</v>
      </c>
      <c r="H24" s="185">
        <v>23251.1511</v>
      </c>
      <c r="I24" s="188">
        <f>(H24*1000)/G24</f>
        <v>187.28348563626915</v>
      </c>
      <c r="J24" s="189"/>
    </row>
    <row r="25" spans="1:10" ht="12.75">
      <c r="A25" s="190"/>
      <c r="B25" s="191"/>
      <c r="C25" s="192"/>
      <c r="D25" s="193"/>
      <c r="E25" s="194"/>
      <c r="F25" s="195"/>
      <c r="G25" s="192"/>
      <c r="H25" s="193"/>
      <c r="I25" s="194"/>
      <c r="J25" s="150"/>
    </row>
    <row r="26" spans="1:10" ht="12.75">
      <c r="A26" s="190" t="s">
        <v>66</v>
      </c>
      <c r="B26" s="191"/>
      <c r="C26" s="196">
        <f>C22+C24</f>
        <v>31979.257</v>
      </c>
      <c r="D26" s="92">
        <f>D22+D24</f>
        <v>11753.62313</v>
      </c>
      <c r="E26" s="194">
        <f t="shared" si="1"/>
        <v>367.5389684632135</v>
      </c>
      <c r="F26" s="197"/>
      <c r="G26" s="196">
        <f>G22+G24</f>
        <v>172763.47</v>
      </c>
      <c r="H26" s="92">
        <f>H22+H24</f>
        <v>39740.802169999995</v>
      </c>
      <c r="I26" s="194">
        <f>(H26*1000)/G26</f>
        <v>230.03012251374665</v>
      </c>
      <c r="J26" s="150"/>
    </row>
    <row r="27" spans="1:10" ht="12.75">
      <c r="A27" s="150"/>
      <c r="B27" s="150"/>
      <c r="C27" s="82"/>
      <c r="D27" s="198"/>
      <c r="E27" s="198"/>
      <c r="F27" s="198"/>
      <c r="G27" s="82"/>
      <c r="H27" s="198"/>
      <c r="I27" s="194"/>
      <c r="J27" s="150"/>
    </row>
    <row r="28" spans="1:10" ht="12.75">
      <c r="A28" s="150"/>
      <c r="B28" s="150"/>
      <c r="C28" s="150"/>
      <c r="D28" s="150"/>
      <c r="E28" s="150"/>
      <c r="F28" s="150"/>
      <c r="G28" s="150"/>
      <c r="H28" s="150"/>
      <c r="I28" s="194"/>
      <c r="J28" s="150"/>
    </row>
    <row r="29" spans="1:10" ht="12.75">
      <c r="A29" s="150"/>
      <c r="B29" s="150"/>
      <c r="C29" s="150"/>
      <c r="D29" s="150"/>
      <c r="E29" s="150"/>
      <c r="F29" s="150"/>
      <c r="G29" s="150"/>
      <c r="H29" s="150"/>
      <c r="I29" s="194"/>
      <c r="J29" s="150"/>
    </row>
    <row r="30" spans="1:10" ht="12.75">
      <c r="A30" s="150" t="s">
        <v>134</v>
      </c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2.7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</sheetData>
  <mergeCells count="3">
    <mergeCell ref="C5:I5"/>
    <mergeCell ref="C6:I6"/>
    <mergeCell ref="C7:I7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6.8515625" style="0" customWidth="1"/>
    <col min="3" max="3" width="13.7109375" style="0" customWidth="1"/>
    <col min="4" max="4" width="14.7109375" style="0" customWidth="1"/>
    <col min="5" max="6" width="12.421875" style="0" customWidth="1"/>
    <col min="7" max="7" width="12.7109375" style="0" customWidth="1"/>
    <col min="8" max="8" width="12.421875" style="0" customWidth="1"/>
    <col min="9" max="9" width="13.57421875" style="0" customWidth="1"/>
    <col min="10" max="10" width="12.57421875" style="0" customWidth="1"/>
  </cols>
  <sheetData>
    <row r="1" spans="1:10" ht="12.75">
      <c r="A1" s="199" t="s">
        <v>135</v>
      </c>
      <c r="B1" s="200"/>
      <c r="C1" s="201"/>
      <c r="D1" s="201"/>
      <c r="E1" s="201"/>
      <c r="F1" s="201"/>
      <c r="G1" s="201"/>
      <c r="H1" s="201"/>
      <c r="I1" s="201"/>
      <c r="J1" s="201"/>
    </row>
    <row r="2" spans="1:10" ht="12.75">
      <c r="A2" s="199"/>
      <c r="B2" s="199"/>
      <c r="C2" s="201"/>
      <c r="D2" s="201"/>
      <c r="E2" s="201"/>
      <c r="F2" s="201"/>
      <c r="G2" s="201"/>
      <c r="H2" s="201"/>
      <c r="I2" s="201"/>
      <c r="J2" s="201"/>
    </row>
    <row r="3" spans="1:10" ht="12.75">
      <c r="A3" s="199"/>
      <c r="B3" s="199"/>
      <c r="C3" s="201"/>
      <c r="D3" s="201"/>
      <c r="E3" s="201"/>
      <c r="F3" s="201"/>
      <c r="G3" s="201"/>
      <c r="H3" s="201"/>
      <c r="I3" s="201"/>
      <c r="J3" s="201"/>
    </row>
    <row r="4" spans="1:10" ht="12.75">
      <c r="A4" s="201"/>
      <c r="B4" s="201"/>
      <c r="C4" s="201"/>
      <c r="D4" s="202"/>
      <c r="E4" s="202"/>
      <c r="F4" s="202"/>
      <c r="G4" s="202"/>
      <c r="H4" s="202"/>
      <c r="I4" s="201"/>
      <c r="J4" s="201"/>
    </row>
    <row r="5" spans="1:10" ht="12.75">
      <c r="A5" s="202"/>
      <c r="B5" s="202"/>
      <c r="C5" s="268" t="s">
        <v>125</v>
      </c>
      <c r="D5" s="268"/>
      <c r="E5" s="268"/>
      <c r="F5" s="268"/>
      <c r="G5" s="268"/>
      <c r="H5" s="268"/>
      <c r="I5" s="268"/>
      <c r="J5" s="202"/>
    </row>
    <row r="6" spans="1:10" ht="12.75">
      <c r="A6" s="202"/>
      <c r="B6" s="202"/>
      <c r="C6" s="268" t="s">
        <v>126</v>
      </c>
      <c r="D6" s="268"/>
      <c r="E6" s="268"/>
      <c r="F6" s="268"/>
      <c r="G6" s="268"/>
      <c r="H6" s="268"/>
      <c r="I6" s="268"/>
      <c r="J6" s="202"/>
    </row>
    <row r="7" spans="1:10" ht="12.75">
      <c r="A7" s="202"/>
      <c r="B7" s="202"/>
      <c r="C7" s="268" t="s">
        <v>136</v>
      </c>
      <c r="D7" s="268"/>
      <c r="E7" s="268"/>
      <c r="F7" s="268"/>
      <c r="G7" s="268"/>
      <c r="H7" s="268"/>
      <c r="I7" s="268"/>
      <c r="J7" s="202"/>
    </row>
    <row r="8" spans="1:10" ht="12.75">
      <c r="A8" s="202"/>
      <c r="B8" s="202"/>
      <c r="C8" s="203"/>
      <c r="D8" s="203"/>
      <c r="E8" s="203"/>
      <c r="F8" s="203"/>
      <c r="G8" s="203"/>
      <c r="H8" s="203"/>
      <c r="I8" s="203"/>
      <c r="J8" s="202"/>
    </row>
    <row r="9" spans="1:10" ht="12.75">
      <c r="A9" s="202"/>
      <c r="B9" s="202"/>
      <c r="C9" s="202"/>
      <c r="D9" s="202"/>
      <c r="E9" s="202"/>
      <c r="F9" s="202"/>
      <c r="G9" s="202"/>
      <c r="H9" s="202"/>
      <c r="I9" s="202"/>
      <c r="J9" s="202"/>
    </row>
    <row r="10" spans="1:10" ht="12.75">
      <c r="A10" s="204"/>
      <c r="B10" s="205"/>
      <c r="C10" s="167"/>
      <c r="D10" s="204" t="s">
        <v>128</v>
      </c>
      <c r="E10" s="204"/>
      <c r="F10" s="205"/>
      <c r="G10" s="170"/>
      <c r="H10" s="204" t="s">
        <v>129</v>
      </c>
      <c r="I10" s="204"/>
      <c r="J10" s="204"/>
    </row>
    <row r="11" spans="1:10" ht="12.75">
      <c r="A11" s="206"/>
      <c r="B11" s="207"/>
      <c r="C11" s="208"/>
      <c r="D11" s="206"/>
      <c r="E11" s="206"/>
      <c r="F11" s="207"/>
      <c r="G11" s="209"/>
      <c r="H11" s="206"/>
      <c r="I11" s="206"/>
      <c r="J11" s="206"/>
    </row>
    <row r="12" spans="1:10" ht="12.75">
      <c r="A12" s="202"/>
      <c r="B12" s="210"/>
      <c r="C12" s="211"/>
      <c r="D12" s="202"/>
      <c r="E12" s="202"/>
      <c r="F12" s="210"/>
      <c r="G12" s="212"/>
      <c r="H12" s="202"/>
      <c r="I12" s="202"/>
      <c r="J12" s="202"/>
    </row>
    <row r="13" spans="1:10" ht="12.75">
      <c r="A13" s="204"/>
      <c r="B13" s="205"/>
      <c r="C13" s="167"/>
      <c r="D13" s="204"/>
      <c r="E13" s="204"/>
      <c r="F13" s="205"/>
      <c r="G13" s="170"/>
      <c r="H13" s="204"/>
      <c r="I13" s="204"/>
      <c r="J13" s="204"/>
    </row>
    <row r="14" spans="1:10" ht="12.75">
      <c r="A14" s="204"/>
      <c r="B14" s="205"/>
      <c r="C14" s="167"/>
      <c r="D14" s="213" t="s">
        <v>130</v>
      </c>
      <c r="E14" s="213" t="s">
        <v>131</v>
      </c>
      <c r="F14" s="214"/>
      <c r="G14" s="170"/>
      <c r="H14" s="213" t="s">
        <v>130</v>
      </c>
      <c r="I14" s="213" t="s">
        <v>131</v>
      </c>
      <c r="J14" s="204"/>
    </row>
    <row r="15" spans="1:10" ht="12.75">
      <c r="A15" s="204" t="s">
        <v>61</v>
      </c>
      <c r="B15" s="205"/>
      <c r="C15" s="171" t="s">
        <v>62</v>
      </c>
      <c r="D15" s="213" t="s">
        <v>132</v>
      </c>
      <c r="E15" s="213" t="s">
        <v>133</v>
      </c>
      <c r="F15" s="214"/>
      <c r="G15" s="171" t="s">
        <v>62</v>
      </c>
      <c r="H15" s="213" t="s">
        <v>132</v>
      </c>
      <c r="I15" s="213" t="s">
        <v>133</v>
      </c>
      <c r="J15" s="204"/>
    </row>
    <row r="16" spans="1:10" ht="12.75">
      <c r="A16" s="201"/>
      <c r="B16" s="215"/>
      <c r="C16" s="164"/>
      <c r="D16" s="201"/>
      <c r="E16" s="201"/>
      <c r="F16" s="215"/>
      <c r="G16" s="165"/>
      <c r="H16" s="201"/>
      <c r="I16" s="201"/>
      <c r="J16" s="201"/>
    </row>
    <row r="17" spans="1:10" ht="12.75">
      <c r="A17" s="172" t="s">
        <v>77</v>
      </c>
      <c r="B17" s="216"/>
      <c r="C17" s="174">
        <v>2982</v>
      </c>
      <c r="D17" s="175">
        <v>1023.59</v>
      </c>
      <c r="E17" s="175">
        <v>343</v>
      </c>
      <c r="F17" s="217"/>
      <c r="G17" s="174">
        <v>8896.67</v>
      </c>
      <c r="H17" s="175">
        <v>2952.547</v>
      </c>
      <c r="I17" s="175">
        <v>332</v>
      </c>
      <c r="J17" s="172"/>
    </row>
    <row r="18" spans="1:10" ht="12.75">
      <c r="A18" s="172" t="s">
        <v>57</v>
      </c>
      <c r="B18" s="216"/>
      <c r="C18" s="174">
        <v>1428.88</v>
      </c>
      <c r="D18" s="175">
        <v>1409.864</v>
      </c>
      <c r="E18" s="175">
        <v>987</v>
      </c>
      <c r="F18" s="217"/>
      <c r="G18" s="174">
        <v>6277.7</v>
      </c>
      <c r="H18" s="175">
        <v>2797.784</v>
      </c>
      <c r="I18" s="175">
        <v>446</v>
      </c>
      <c r="J18" s="172"/>
    </row>
    <row r="19" spans="1:10" ht="12.75">
      <c r="A19" s="172" t="s">
        <v>58</v>
      </c>
      <c r="B19" s="216"/>
      <c r="C19" s="174">
        <v>609.154</v>
      </c>
      <c r="D19" s="175">
        <v>192.398</v>
      </c>
      <c r="E19" s="175">
        <v>316</v>
      </c>
      <c r="F19" s="217"/>
      <c r="G19" s="174">
        <v>4527.91</v>
      </c>
      <c r="H19" s="175">
        <v>951.28</v>
      </c>
      <c r="I19" s="175">
        <v>210</v>
      </c>
      <c r="J19" s="172"/>
    </row>
    <row r="20" spans="1:10" ht="12.75">
      <c r="A20" s="172" t="s">
        <v>59</v>
      </c>
      <c r="B20" s="216"/>
      <c r="C20" s="174">
        <v>4495.67</v>
      </c>
      <c r="D20" s="175">
        <v>2881.423</v>
      </c>
      <c r="E20" s="175">
        <v>641</v>
      </c>
      <c r="F20" s="217"/>
      <c r="G20" s="174">
        <v>14867.78</v>
      </c>
      <c r="H20" s="175">
        <v>5804.874</v>
      </c>
      <c r="I20" s="175">
        <v>390</v>
      </c>
      <c r="J20" s="172"/>
    </row>
    <row r="21" spans="1:10" ht="12.75">
      <c r="A21" s="172" t="s">
        <v>60</v>
      </c>
      <c r="B21" s="216"/>
      <c r="C21" s="177">
        <v>3347.51</v>
      </c>
      <c r="D21" s="178">
        <v>2047.201</v>
      </c>
      <c r="E21" s="175">
        <v>612</v>
      </c>
      <c r="F21" s="217"/>
      <c r="G21" s="177">
        <v>15186.51</v>
      </c>
      <c r="H21" s="178">
        <v>5313.393</v>
      </c>
      <c r="I21" s="175">
        <v>350</v>
      </c>
      <c r="J21" s="172"/>
    </row>
    <row r="22" spans="1:10" ht="12.75">
      <c r="A22" s="179" t="s">
        <v>69</v>
      </c>
      <c r="B22" s="218"/>
      <c r="C22" s="174">
        <f>SUM(C17:C21)</f>
        <v>12863.214</v>
      </c>
      <c r="D22" s="181">
        <v>7554.474</v>
      </c>
      <c r="E22" s="175">
        <v>587</v>
      </c>
      <c r="F22" s="217"/>
      <c r="G22" s="174">
        <f>SUM(G17:G21)</f>
        <v>49756.57</v>
      </c>
      <c r="H22" s="181">
        <v>17818.878</v>
      </c>
      <c r="I22" s="175">
        <v>358</v>
      </c>
      <c r="J22" s="172"/>
    </row>
    <row r="23" spans="1:10" ht="12.75">
      <c r="A23" s="172"/>
      <c r="B23" s="216"/>
      <c r="C23" s="174"/>
      <c r="D23" s="175"/>
      <c r="E23" s="175"/>
      <c r="F23" s="217"/>
      <c r="G23" s="174"/>
      <c r="H23" s="175"/>
      <c r="I23" s="175"/>
      <c r="J23" s="172"/>
    </row>
    <row r="24" spans="1:10" ht="13.5" thickBot="1">
      <c r="A24" s="182" t="s">
        <v>70</v>
      </c>
      <c r="B24" s="219"/>
      <c r="C24" s="184">
        <v>17168.08</v>
      </c>
      <c r="D24" s="185">
        <v>4434.383</v>
      </c>
      <c r="E24" s="186">
        <v>258</v>
      </c>
      <c r="F24" s="220"/>
      <c r="G24" s="184">
        <v>124149.5</v>
      </c>
      <c r="H24" s="185">
        <v>22610.842</v>
      </c>
      <c r="I24" s="186">
        <v>182</v>
      </c>
      <c r="J24" s="189"/>
    </row>
    <row r="25" spans="1:10" ht="12.75">
      <c r="A25" s="221"/>
      <c r="B25" s="222"/>
      <c r="C25" s="223"/>
      <c r="D25" s="224"/>
      <c r="E25" s="225"/>
      <c r="F25" s="226"/>
      <c r="G25" s="192"/>
      <c r="H25" s="224"/>
      <c r="I25" s="194"/>
      <c r="J25" s="201"/>
    </row>
    <row r="26" spans="1:10" ht="12.75">
      <c r="A26" s="221" t="s">
        <v>66</v>
      </c>
      <c r="B26" s="222"/>
      <c r="C26" s="196">
        <v>30031</v>
      </c>
      <c r="D26" s="9">
        <v>11988.858</v>
      </c>
      <c r="E26" s="194">
        <v>399</v>
      </c>
      <c r="F26" s="227"/>
      <c r="G26" s="196">
        <v>173906</v>
      </c>
      <c r="H26" s="9">
        <v>40429.719</v>
      </c>
      <c r="I26" s="194">
        <v>232</v>
      </c>
      <c r="J26" s="201"/>
    </row>
    <row r="27" spans="1:10" ht="12.75">
      <c r="A27" s="201"/>
      <c r="B27" s="201"/>
      <c r="C27" s="31"/>
      <c r="D27" s="228"/>
      <c r="E27" s="228"/>
      <c r="F27" s="228"/>
      <c r="G27" s="31"/>
      <c r="H27" s="228"/>
      <c r="I27" s="228"/>
      <c r="J27" s="201"/>
    </row>
    <row r="28" spans="1:10" ht="12.75">
      <c r="A28" s="201"/>
      <c r="B28" s="201"/>
      <c r="C28" s="201"/>
      <c r="D28" s="201"/>
      <c r="E28" s="201"/>
      <c r="F28" s="201"/>
      <c r="G28" s="201"/>
      <c r="H28" s="201"/>
      <c r="I28" s="201"/>
      <c r="J28" s="201"/>
    </row>
    <row r="29" spans="1:10" ht="12.75">
      <c r="A29" s="201"/>
      <c r="B29" s="201"/>
      <c r="C29" s="201"/>
      <c r="D29" s="201"/>
      <c r="E29" s="201"/>
      <c r="F29" s="201"/>
      <c r="G29" s="201"/>
      <c r="H29" s="201"/>
      <c r="I29" s="201"/>
      <c r="J29" s="201"/>
    </row>
    <row r="30" spans="1:10" ht="12.75">
      <c r="A30" s="201" t="s">
        <v>137</v>
      </c>
      <c r="B30" s="201"/>
      <c r="C30" s="201"/>
      <c r="D30" s="201"/>
      <c r="E30" s="201"/>
      <c r="F30" s="201"/>
      <c r="G30" s="201"/>
      <c r="H30" s="201"/>
      <c r="I30" s="201"/>
      <c r="J30" s="201"/>
    </row>
    <row r="31" spans="1:10" ht="12.75">
      <c r="A31" s="201"/>
      <c r="B31" s="201"/>
      <c r="C31" s="201"/>
      <c r="D31" s="201"/>
      <c r="E31" s="201"/>
      <c r="F31" s="201"/>
      <c r="G31" s="201"/>
      <c r="H31" s="201"/>
      <c r="I31" s="201"/>
      <c r="J31" s="201"/>
    </row>
  </sheetData>
  <mergeCells count="3">
    <mergeCell ref="C5:I5"/>
    <mergeCell ref="C6:I6"/>
    <mergeCell ref="C7:I7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4" width="16.7109375" style="0" customWidth="1"/>
    <col min="5" max="5" width="3.00390625" style="0" customWidth="1"/>
    <col min="6" max="6" width="25.7109375" style="0" customWidth="1"/>
    <col min="7" max="9" width="16.7109375" style="0" customWidth="1"/>
  </cols>
  <sheetData>
    <row r="1" spans="1:9" ht="12.75">
      <c r="A1" s="1" t="s">
        <v>138</v>
      </c>
      <c r="B1" s="5"/>
      <c r="C1" s="5"/>
      <c r="D1" s="229"/>
      <c r="E1" s="5"/>
      <c r="F1" s="5"/>
      <c r="G1" s="5"/>
      <c r="H1" s="5"/>
      <c r="I1" s="5"/>
    </row>
    <row r="2" spans="1:9" ht="12.75">
      <c r="A2" s="261" t="s">
        <v>139</v>
      </c>
      <c r="B2" s="261"/>
      <c r="C2" s="261"/>
      <c r="D2" s="261"/>
      <c r="E2" s="262"/>
      <c r="F2" s="262"/>
      <c r="G2" s="262"/>
      <c r="H2" s="262"/>
      <c r="I2" s="262"/>
    </row>
    <row r="3" spans="1:9" ht="12.75">
      <c r="A3" s="261" t="s">
        <v>140</v>
      </c>
      <c r="B3" s="261"/>
      <c r="C3" s="261"/>
      <c r="D3" s="261"/>
      <c r="E3" s="262"/>
      <c r="F3" s="262"/>
      <c r="G3" s="262"/>
      <c r="H3" s="262"/>
      <c r="I3" s="262"/>
    </row>
    <row r="4" spans="1:9" ht="12.75">
      <c r="A4" s="261" t="s">
        <v>141</v>
      </c>
      <c r="B4" s="261"/>
      <c r="C4" s="261"/>
      <c r="D4" s="261"/>
      <c r="E4" s="262"/>
      <c r="F4" s="262"/>
      <c r="G4" s="262"/>
      <c r="H4" s="262"/>
      <c r="I4" s="262"/>
    </row>
    <row r="5" spans="1:9" ht="12.75">
      <c r="A5" s="13"/>
      <c r="B5" s="13"/>
      <c r="C5" s="13"/>
      <c r="D5" s="13"/>
      <c r="E5" s="5"/>
      <c r="F5" s="5"/>
      <c r="G5" s="5"/>
      <c r="H5" s="5"/>
      <c r="I5" s="5"/>
    </row>
    <row r="6" spans="1:9" ht="38.25">
      <c r="A6" s="52" t="s">
        <v>61</v>
      </c>
      <c r="B6" s="53" t="s">
        <v>142</v>
      </c>
      <c r="C6" s="53" t="s">
        <v>143</v>
      </c>
      <c r="D6" s="230" t="s">
        <v>144</v>
      </c>
      <c r="E6" s="231"/>
      <c r="F6" s="231"/>
      <c r="G6" s="231"/>
      <c r="H6" s="231"/>
      <c r="I6" s="231"/>
    </row>
    <row r="7" spans="1:9" ht="12.75">
      <c r="A7" s="232"/>
      <c r="B7" s="232"/>
      <c r="C7" s="232"/>
      <c r="D7" s="233"/>
      <c r="E7" s="231"/>
      <c r="F7" s="231"/>
      <c r="G7" s="231"/>
      <c r="H7" s="231"/>
      <c r="I7" s="231"/>
    </row>
    <row r="8" spans="1:9" ht="12.75">
      <c r="A8" s="16" t="s">
        <v>77</v>
      </c>
      <c r="B8" s="90">
        <v>49850</v>
      </c>
      <c r="C8" s="90">
        <v>222783</v>
      </c>
      <c r="D8" s="234">
        <v>0.224</v>
      </c>
      <c r="E8" s="5"/>
      <c r="F8" s="5"/>
      <c r="G8" s="5"/>
      <c r="H8" s="5"/>
      <c r="I8" s="5"/>
    </row>
    <row r="9" spans="1:9" ht="12.75">
      <c r="A9" s="16" t="s">
        <v>57</v>
      </c>
      <c r="B9" s="90">
        <v>71476</v>
      </c>
      <c r="C9" s="90">
        <v>262345</v>
      </c>
      <c r="D9" s="234">
        <v>0.272</v>
      </c>
      <c r="E9" s="5"/>
      <c r="F9" s="5"/>
      <c r="G9" s="5"/>
      <c r="H9" s="5"/>
      <c r="I9" s="5"/>
    </row>
    <row r="10" spans="1:9" ht="12.75">
      <c r="A10" s="16" t="s">
        <v>58</v>
      </c>
      <c r="B10" s="90">
        <v>11425</v>
      </c>
      <c r="C10" s="90">
        <v>73786</v>
      </c>
      <c r="D10" s="234">
        <v>0.155</v>
      </c>
      <c r="E10" s="5"/>
      <c r="F10" s="5"/>
      <c r="G10" s="5"/>
      <c r="H10" s="5"/>
      <c r="I10" s="5"/>
    </row>
    <row r="11" spans="1:9" ht="12.75">
      <c r="A11" s="16" t="s">
        <v>59</v>
      </c>
      <c r="B11" s="90">
        <v>88745</v>
      </c>
      <c r="C11" s="90">
        <v>417136</v>
      </c>
      <c r="D11" s="234">
        <v>0.213</v>
      </c>
      <c r="E11" s="5"/>
      <c r="F11" s="5"/>
      <c r="G11" s="5"/>
      <c r="H11" s="5"/>
      <c r="I11" s="5"/>
    </row>
    <row r="12" spans="1:9" ht="13.5" thickBot="1">
      <c r="A12" s="20" t="s">
        <v>60</v>
      </c>
      <c r="B12" s="94">
        <v>58180</v>
      </c>
      <c r="C12" s="94">
        <v>351128</v>
      </c>
      <c r="D12" s="235">
        <v>0.166</v>
      </c>
      <c r="E12" s="5"/>
      <c r="F12" s="5"/>
      <c r="G12" s="5"/>
      <c r="H12" s="5"/>
      <c r="I12" s="5"/>
    </row>
    <row r="13" spans="1:9" ht="12.75">
      <c r="A13" s="236" t="s">
        <v>69</v>
      </c>
      <c r="B13" s="237">
        <v>279676</v>
      </c>
      <c r="C13" s="237">
        <v>1327178</v>
      </c>
      <c r="D13" s="238">
        <v>0.211</v>
      </c>
      <c r="E13" s="231"/>
      <c r="F13" s="231"/>
      <c r="G13" s="231"/>
      <c r="H13" s="231"/>
      <c r="I13" s="231"/>
    </row>
    <row r="14" spans="1:9" ht="12.75">
      <c r="A14" s="232"/>
      <c r="B14" s="232"/>
      <c r="C14" s="232"/>
      <c r="D14" s="234"/>
      <c r="E14" s="231"/>
      <c r="F14" s="231"/>
      <c r="G14" s="231"/>
      <c r="H14" s="231"/>
      <c r="I14" s="231"/>
    </row>
    <row r="15" spans="1:9" ht="12.75">
      <c r="A15" s="239" t="s">
        <v>70</v>
      </c>
      <c r="B15" s="3"/>
      <c r="C15" s="3"/>
      <c r="D15" s="240"/>
      <c r="E15" s="231"/>
      <c r="F15" s="239" t="s">
        <v>70</v>
      </c>
      <c r="G15" s="3"/>
      <c r="H15" s="3"/>
      <c r="I15" s="240"/>
    </row>
    <row r="16" spans="1:9" ht="12.75">
      <c r="A16" s="16" t="s">
        <v>0</v>
      </c>
      <c r="B16" s="90">
        <v>7288</v>
      </c>
      <c r="C16" s="90">
        <v>43328</v>
      </c>
      <c r="D16" s="234">
        <v>0.168</v>
      </c>
      <c r="E16" s="5"/>
      <c r="F16" s="16" t="s">
        <v>32</v>
      </c>
      <c r="G16" s="90">
        <v>8780</v>
      </c>
      <c r="H16" s="90">
        <v>60731</v>
      </c>
      <c r="I16" s="234">
        <v>0.145</v>
      </c>
    </row>
    <row r="17" spans="1:9" ht="12.75">
      <c r="A17" s="16" t="s">
        <v>1</v>
      </c>
      <c r="B17" s="93">
        <v>471</v>
      </c>
      <c r="C17" s="90">
        <v>6696</v>
      </c>
      <c r="D17" s="234">
        <v>0.07</v>
      </c>
      <c r="E17" s="5"/>
      <c r="F17" s="16" t="s">
        <v>33</v>
      </c>
      <c r="G17" s="93">
        <v>454</v>
      </c>
      <c r="H17" s="90">
        <v>6444</v>
      </c>
      <c r="I17" s="234">
        <v>0.07</v>
      </c>
    </row>
    <row r="18" spans="1:9" ht="12.75">
      <c r="A18" s="16" t="s">
        <v>2</v>
      </c>
      <c r="B18" s="90">
        <v>3179</v>
      </c>
      <c r="C18" s="90">
        <v>27916</v>
      </c>
      <c r="D18" s="234">
        <v>0.114</v>
      </c>
      <c r="E18" s="5"/>
      <c r="F18" s="16" t="s">
        <v>34</v>
      </c>
      <c r="G18" s="90">
        <v>1583</v>
      </c>
      <c r="H18" s="90">
        <v>19355</v>
      </c>
      <c r="I18" s="234">
        <v>0.082</v>
      </c>
    </row>
    <row r="19" spans="1:9" ht="12.75">
      <c r="A19" s="16" t="s">
        <v>3</v>
      </c>
      <c r="B19" s="90">
        <v>1103</v>
      </c>
      <c r="C19" s="90">
        <v>12022</v>
      </c>
      <c r="D19" s="234">
        <v>0.092</v>
      </c>
      <c r="E19" s="5"/>
      <c r="F19" s="16" t="s">
        <v>35</v>
      </c>
      <c r="G19" s="93">
        <v>910</v>
      </c>
      <c r="H19" s="90">
        <v>8310</v>
      </c>
      <c r="I19" s="234">
        <v>0.11</v>
      </c>
    </row>
    <row r="20" spans="1:9" ht="12.75">
      <c r="A20" s="16" t="s">
        <v>4</v>
      </c>
      <c r="B20" s="90">
        <v>1401</v>
      </c>
      <c r="C20" s="90">
        <v>11967</v>
      </c>
      <c r="D20" s="234">
        <v>0.117</v>
      </c>
      <c r="E20" s="5"/>
      <c r="F20" s="16" t="s">
        <v>36</v>
      </c>
      <c r="G20" s="90">
        <v>2394</v>
      </c>
      <c r="H20" s="90">
        <v>16182</v>
      </c>
      <c r="I20" s="234">
        <v>0.148</v>
      </c>
    </row>
    <row r="21" spans="1:9" ht="12.75">
      <c r="A21" s="16" t="s">
        <v>5</v>
      </c>
      <c r="B21" s="90">
        <v>1562</v>
      </c>
      <c r="C21" s="90">
        <v>19680</v>
      </c>
      <c r="D21" s="234">
        <v>0.079</v>
      </c>
      <c r="E21" s="5"/>
      <c r="F21" s="16" t="s">
        <v>37</v>
      </c>
      <c r="G21" s="90">
        <v>3862</v>
      </c>
      <c r="H21" s="90">
        <v>23164</v>
      </c>
      <c r="I21" s="234">
        <v>0.167</v>
      </c>
    </row>
    <row r="22" spans="1:9" ht="12.75">
      <c r="A22" s="16" t="s">
        <v>6</v>
      </c>
      <c r="B22" s="90">
        <v>1486</v>
      </c>
      <c r="C22" s="90">
        <v>13375</v>
      </c>
      <c r="D22" s="234">
        <v>0.111</v>
      </c>
      <c r="E22" s="5"/>
      <c r="F22" s="16" t="s">
        <v>38</v>
      </c>
      <c r="G22" s="90">
        <v>7830</v>
      </c>
      <c r="H22" s="90">
        <v>48004</v>
      </c>
      <c r="I22" s="234">
        <v>0.163</v>
      </c>
    </row>
    <row r="23" spans="1:9" ht="12.75">
      <c r="A23" s="16" t="s">
        <v>7</v>
      </c>
      <c r="B23" s="93">
        <v>857</v>
      </c>
      <c r="C23" s="90">
        <v>7955</v>
      </c>
      <c r="D23" s="234">
        <v>0.108</v>
      </c>
      <c r="E23" s="5"/>
      <c r="F23" s="16" t="s">
        <v>39</v>
      </c>
      <c r="G23" s="90">
        <v>1158</v>
      </c>
      <c r="H23" s="90">
        <v>14908</v>
      </c>
      <c r="I23" s="234">
        <v>0.078</v>
      </c>
    </row>
    <row r="24" spans="1:9" ht="12.75">
      <c r="A24" s="16" t="s">
        <v>8</v>
      </c>
      <c r="B24" s="90">
        <v>1482</v>
      </c>
      <c r="C24" s="90">
        <v>11721</v>
      </c>
      <c r="D24" s="234">
        <v>0.126</v>
      </c>
      <c r="E24" s="5"/>
      <c r="F24" s="16" t="s">
        <v>40</v>
      </c>
      <c r="G24" s="90">
        <v>4513</v>
      </c>
      <c r="H24" s="90">
        <v>33290</v>
      </c>
      <c r="I24" s="234">
        <v>0.136</v>
      </c>
    </row>
    <row r="25" spans="1:9" ht="12.75">
      <c r="A25" s="16" t="s">
        <v>9</v>
      </c>
      <c r="B25" s="93">
        <v>956</v>
      </c>
      <c r="C25" s="90">
        <v>9144</v>
      </c>
      <c r="D25" s="234">
        <v>0.105</v>
      </c>
      <c r="E25" s="5"/>
      <c r="F25" s="16" t="s">
        <v>41</v>
      </c>
      <c r="G25" s="90">
        <v>3366</v>
      </c>
      <c r="H25" s="90">
        <v>23490</v>
      </c>
      <c r="I25" s="234">
        <v>0.143</v>
      </c>
    </row>
    <row r="26" spans="1:9" ht="12.75">
      <c r="A26" s="16" t="s">
        <v>10</v>
      </c>
      <c r="B26" s="90">
        <v>1025</v>
      </c>
      <c r="C26" s="90">
        <v>6936</v>
      </c>
      <c r="D26" s="234">
        <v>0.148</v>
      </c>
      <c r="E26" s="5"/>
      <c r="F26" s="16" t="s">
        <v>42</v>
      </c>
      <c r="G26" s="93">
        <v>402</v>
      </c>
      <c r="H26" s="90">
        <v>4479</v>
      </c>
      <c r="I26" s="234">
        <v>0.09</v>
      </c>
    </row>
    <row r="27" spans="1:9" ht="12.75">
      <c r="A27" s="16" t="s">
        <v>11</v>
      </c>
      <c r="B27" s="93">
        <v>581</v>
      </c>
      <c r="C27" s="90">
        <v>6391</v>
      </c>
      <c r="D27" s="234">
        <v>0.091</v>
      </c>
      <c r="E27" s="5"/>
      <c r="F27" s="16" t="s">
        <v>43</v>
      </c>
      <c r="G27" s="93">
        <v>283</v>
      </c>
      <c r="H27" s="90">
        <v>2760</v>
      </c>
      <c r="I27" s="234">
        <v>0.103</v>
      </c>
    </row>
    <row r="28" spans="1:9" ht="12.75">
      <c r="A28" s="16" t="s">
        <v>12</v>
      </c>
      <c r="B28" s="90">
        <v>6497</v>
      </c>
      <c r="C28" s="90">
        <v>44237</v>
      </c>
      <c r="D28" s="234">
        <v>0.147</v>
      </c>
      <c r="E28" s="5"/>
      <c r="F28" s="16" t="s">
        <v>44</v>
      </c>
      <c r="G28" s="93">
        <v>552</v>
      </c>
      <c r="H28" s="90">
        <v>5033</v>
      </c>
      <c r="I28" s="234">
        <v>0.11</v>
      </c>
    </row>
    <row r="29" spans="1:9" ht="12.75">
      <c r="A29" s="16" t="s">
        <v>13</v>
      </c>
      <c r="B29" s="90">
        <v>20504</v>
      </c>
      <c r="C29" s="90">
        <v>138264</v>
      </c>
      <c r="D29" s="234">
        <v>0.148</v>
      </c>
      <c r="E29" s="5"/>
      <c r="F29" s="16" t="s">
        <v>45</v>
      </c>
      <c r="G29" s="90">
        <v>1766</v>
      </c>
      <c r="H29" s="90">
        <v>15042</v>
      </c>
      <c r="I29" s="234">
        <v>0.117</v>
      </c>
    </row>
    <row r="30" spans="1:9" ht="12.75">
      <c r="A30" s="16" t="s">
        <v>14</v>
      </c>
      <c r="B30" s="93">
        <v>520</v>
      </c>
      <c r="C30" s="90">
        <v>5342</v>
      </c>
      <c r="D30" s="234">
        <v>0.097</v>
      </c>
      <c r="E30" s="5"/>
      <c r="F30" s="16" t="s">
        <v>46</v>
      </c>
      <c r="G30" s="90">
        <v>36252</v>
      </c>
      <c r="H30" s="90">
        <v>247082</v>
      </c>
      <c r="I30" s="234">
        <v>0.147</v>
      </c>
    </row>
    <row r="31" spans="1:9" ht="12.75">
      <c r="A31" s="16" t="s">
        <v>15</v>
      </c>
      <c r="B31" s="93">
        <v>705</v>
      </c>
      <c r="C31" s="90">
        <v>7212</v>
      </c>
      <c r="D31" s="234">
        <v>0.098</v>
      </c>
      <c r="E31" s="5"/>
      <c r="F31" s="16" t="s">
        <v>47</v>
      </c>
      <c r="G31" s="90">
        <v>1412</v>
      </c>
      <c r="H31" s="90">
        <v>11396</v>
      </c>
      <c r="I31" s="234">
        <v>0.124</v>
      </c>
    </row>
    <row r="32" spans="1:9" ht="12.75">
      <c r="A32" s="16" t="s">
        <v>16</v>
      </c>
      <c r="B32" s="93">
        <v>833</v>
      </c>
      <c r="C32" s="90">
        <v>8438</v>
      </c>
      <c r="D32" s="234">
        <v>0.099</v>
      </c>
      <c r="E32" s="5"/>
      <c r="F32" s="16" t="s">
        <v>48</v>
      </c>
      <c r="G32" s="93">
        <v>934</v>
      </c>
      <c r="H32" s="90">
        <v>8007</v>
      </c>
      <c r="I32" s="234">
        <v>0.117</v>
      </c>
    </row>
    <row r="33" spans="1:9" ht="12.75">
      <c r="A33" s="16" t="s">
        <v>17</v>
      </c>
      <c r="B33" s="93">
        <v>875</v>
      </c>
      <c r="C33" s="90">
        <v>9165</v>
      </c>
      <c r="D33" s="234">
        <v>0.095</v>
      </c>
      <c r="E33" s="5"/>
      <c r="F33" s="16" t="s">
        <v>49</v>
      </c>
      <c r="G33" s="90">
        <v>1974</v>
      </c>
      <c r="H33" s="90">
        <v>11104</v>
      </c>
      <c r="I33" s="234">
        <v>0.178</v>
      </c>
    </row>
    <row r="34" spans="1:9" ht="12.75">
      <c r="A34" s="16" t="s">
        <v>18</v>
      </c>
      <c r="B34" s="93">
        <v>491</v>
      </c>
      <c r="C34" s="90">
        <v>6487</v>
      </c>
      <c r="D34" s="234">
        <v>0.076</v>
      </c>
      <c r="E34" s="5"/>
      <c r="F34" s="16" t="s">
        <v>50</v>
      </c>
      <c r="G34" s="90">
        <v>3104</v>
      </c>
      <c r="H34" s="90">
        <v>26010</v>
      </c>
      <c r="I34" s="234">
        <v>0.119</v>
      </c>
    </row>
    <row r="35" spans="1:9" ht="12.75">
      <c r="A35" s="16" t="s">
        <v>19</v>
      </c>
      <c r="B35" s="93">
        <v>37</v>
      </c>
      <c r="C35" s="93">
        <v>655</v>
      </c>
      <c r="D35" s="234">
        <v>0.056</v>
      </c>
      <c r="E35" s="5"/>
      <c r="F35" s="16" t="s">
        <v>51</v>
      </c>
      <c r="G35" s="90">
        <v>1039</v>
      </c>
      <c r="H35" s="90">
        <v>9873</v>
      </c>
      <c r="I35" s="234">
        <v>0.105</v>
      </c>
    </row>
    <row r="36" spans="1:9" ht="12.75">
      <c r="A36" s="16" t="s">
        <v>20</v>
      </c>
      <c r="B36" s="93">
        <v>885</v>
      </c>
      <c r="C36" s="90">
        <v>9428</v>
      </c>
      <c r="D36" s="234">
        <v>0.094</v>
      </c>
      <c r="E36" s="5"/>
      <c r="F36" s="16" t="s">
        <v>52</v>
      </c>
      <c r="G36" s="93">
        <v>705</v>
      </c>
      <c r="H36" s="90">
        <v>9070</v>
      </c>
      <c r="I36" s="234">
        <v>0.078</v>
      </c>
    </row>
    <row r="37" spans="1:9" ht="12.75">
      <c r="A37" s="16" t="s">
        <v>21</v>
      </c>
      <c r="B37" s="90">
        <v>1664</v>
      </c>
      <c r="C37" s="90">
        <v>14586</v>
      </c>
      <c r="D37" s="234">
        <v>0.114</v>
      </c>
      <c r="E37" s="5"/>
      <c r="F37" s="16" t="s">
        <v>53</v>
      </c>
      <c r="G37" s="90">
        <v>1831</v>
      </c>
      <c r="H37" s="90">
        <v>15607</v>
      </c>
      <c r="I37" s="234">
        <v>0.117</v>
      </c>
    </row>
    <row r="38" spans="1:9" ht="12.75">
      <c r="A38" s="16" t="s">
        <v>22</v>
      </c>
      <c r="B38" s="93">
        <v>284</v>
      </c>
      <c r="C38" s="90">
        <v>3956</v>
      </c>
      <c r="D38" s="234">
        <v>0.072</v>
      </c>
      <c r="E38" s="5"/>
      <c r="F38" s="16" t="s">
        <v>54</v>
      </c>
      <c r="G38" s="90">
        <v>27430</v>
      </c>
      <c r="H38" s="90">
        <v>155545</v>
      </c>
      <c r="I38" s="234">
        <v>0.176</v>
      </c>
    </row>
    <row r="39" spans="1:9" ht="12.75">
      <c r="A39" s="16" t="s">
        <v>23</v>
      </c>
      <c r="B39" s="93">
        <v>972</v>
      </c>
      <c r="C39" s="90">
        <v>9289</v>
      </c>
      <c r="D39" s="234">
        <v>0.105</v>
      </c>
      <c r="E39" s="5"/>
      <c r="F39" s="16" t="s">
        <v>55</v>
      </c>
      <c r="G39" s="93">
        <v>616</v>
      </c>
      <c r="H39" s="90">
        <v>5925</v>
      </c>
      <c r="I39" s="234">
        <v>0.104</v>
      </c>
    </row>
    <row r="40" spans="1:9" ht="13.5" thickBot="1">
      <c r="A40" s="16" t="s">
        <v>24</v>
      </c>
      <c r="B40" s="90">
        <v>1038</v>
      </c>
      <c r="C40" s="90">
        <v>10182</v>
      </c>
      <c r="D40" s="234">
        <v>0.102</v>
      </c>
      <c r="E40" s="5"/>
      <c r="F40" s="28" t="s">
        <v>56</v>
      </c>
      <c r="G40" s="136">
        <v>298</v>
      </c>
      <c r="H40" s="94">
        <v>3495</v>
      </c>
      <c r="I40" s="235">
        <v>0.085</v>
      </c>
    </row>
    <row r="41" spans="1:9" ht="12.75">
      <c r="A41" s="16" t="s">
        <v>25</v>
      </c>
      <c r="B41" s="90">
        <v>15781</v>
      </c>
      <c r="C41" s="90">
        <v>115648</v>
      </c>
      <c r="D41" s="234">
        <v>0.136</v>
      </c>
      <c r="E41" s="5"/>
      <c r="F41" s="5"/>
      <c r="G41" s="31"/>
      <c r="H41" s="31"/>
      <c r="I41" s="229"/>
    </row>
    <row r="42" spans="1:9" ht="12.75">
      <c r="A42" s="16" t="s">
        <v>26</v>
      </c>
      <c r="B42" s="93">
        <v>759</v>
      </c>
      <c r="C42" s="90">
        <v>7746</v>
      </c>
      <c r="D42" s="234">
        <v>0.098</v>
      </c>
      <c r="E42" s="5"/>
      <c r="F42" s="5" t="s">
        <v>66</v>
      </c>
      <c r="G42" s="31">
        <v>516801</v>
      </c>
      <c r="H42" s="31">
        <v>3015848</v>
      </c>
      <c r="I42" s="229">
        <v>0.171</v>
      </c>
    </row>
    <row r="43" spans="1:9" ht="12.75">
      <c r="A43" s="16" t="s">
        <v>27</v>
      </c>
      <c r="B43" s="90">
        <v>36787</v>
      </c>
      <c r="C43" s="90">
        <v>226755</v>
      </c>
      <c r="D43" s="234">
        <v>0.162</v>
      </c>
      <c r="E43" s="5"/>
      <c r="F43" s="5" t="s">
        <v>67</v>
      </c>
      <c r="G43" s="32">
        <v>43625</v>
      </c>
      <c r="H43" s="32">
        <v>306698</v>
      </c>
      <c r="I43" s="241">
        <v>0.142</v>
      </c>
    </row>
    <row r="44" spans="1:9" ht="12.75">
      <c r="A44" s="16" t="s">
        <v>28</v>
      </c>
      <c r="B44" s="90">
        <v>4214</v>
      </c>
      <c r="C44" s="90">
        <v>33105</v>
      </c>
      <c r="D44" s="234">
        <v>0.127</v>
      </c>
      <c r="E44" s="5"/>
      <c r="F44" s="5" t="s">
        <v>68</v>
      </c>
      <c r="G44" s="31">
        <v>560426</v>
      </c>
      <c r="H44" s="31">
        <v>3322546</v>
      </c>
      <c r="I44" s="229">
        <v>0.169</v>
      </c>
    </row>
    <row r="45" spans="1:9" ht="12.75">
      <c r="A45" s="16" t="s">
        <v>29</v>
      </c>
      <c r="B45" s="90">
        <v>3427</v>
      </c>
      <c r="C45" s="90">
        <v>33901</v>
      </c>
      <c r="D45" s="234">
        <v>0.101</v>
      </c>
      <c r="E45" s="5"/>
      <c r="F45" s="5"/>
      <c r="G45" s="31"/>
      <c r="H45" s="31"/>
      <c r="I45" s="229"/>
    </row>
    <row r="46" spans="1:9" ht="12.75">
      <c r="A46" s="16" t="s">
        <v>30</v>
      </c>
      <c r="B46" s="90">
        <v>10022</v>
      </c>
      <c r="C46" s="90">
        <v>70948</v>
      </c>
      <c r="D46" s="234">
        <v>0.141</v>
      </c>
      <c r="E46" s="5"/>
      <c r="F46" s="5" t="s">
        <v>145</v>
      </c>
      <c r="G46" s="31"/>
      <c r="H46" s="31"/>
      <c r="I46" s="229"/>
    </row>
    <row r="47" spans="1:9" ht="12.75">
      <c r="A47" s="16" t="s">
        <v>31</v>
      </c>
      <c r="B47" s="90">
        <v>1997</v>
      </c>
      <c r="C47" s="90">
        <v>15614</v>
      </c>
      <c r="D47" s="234">
        <v>0.128</v>
      </c>
      <c r="E47" s="5"/>
      <c r="F47" s="5"/>
      <c r="G47" s="5"/>
      <c r="H47" s="5"/>
      <c r="I47" s="229"/>
    </row>
    <row r="48" spans="1:9" ht="12.75">
      <c r="A48" s="5"/>
      <c r="B48" s="5"/>
      <c r="C48" s="79"/>
      <c r="D48" s="5"/>
      <c r="E48" s="5"/>
      <c r="F48" s="5"/>
      <c r="G48" s="5"/>
      <c r="H48" s="5"/>
      <c r="I48" s="5"/>
    </row>
    <row r="49" spans="1:9" ht="12.75">
      <c r="A49" s="5"/>
      <c r="B49" s="5"/>
      <c r="C49" s="5"/>
      <c r="D49" s="5"/>
      <c r="E49" s="5"/>
      <c r="F49" s="5"/>
      <c r="G49" s="5"/>
      <c r="H49" s="5"/>
      <c r="I49" s="5"/>
    </row>
  </sheetData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4" width="16.7109375" style="0" customWidth="1"/>
    <col min="5" max="5" width="3.00390625" style="0" customWidth="1"/>
    <col min="6" max="6" width="25.7109375" style="0" customWidth="1"/>
    <col min="7" max="9" width="16.7109375" style="0" customWidth="1"/>
  </cols>
  <sheetData>
    <row r="1" spans="1:9" ht="12.75">
      <c r="A1" s="1" t="s">
        <v>146</v>
      </c>
      <c r="B1" s="5"/>
      <c r="C1" s="5"/>
      <c r="D1" s="229"/>
      <c r="E1" s="5"/>
      <c r="F1" s="5"/>
      <c r="G1" s="5"/>
      <c r="H1" s="5"/>
      <c r="I1" s="5"/>
    </row>
    <row r="2" spans="1:9" ht="12.75">
      <c r="A2" s="261" t="s">
        <v>139</v>
      </c>
      <c r="B2" s="261"/>
      <c r="C2" s="261"/>
      <c r="D2" s="261"/>
      <c r="E2" s="262"/>
      <c r="F2" s="262"/>
      <c r="G2" s="262"/>
      <c r="H2" s="262"/>
      <c r="I2" s="262"/>
    </row>
    <row r="3" spans="1:9" ht="12.75">
      <c r="A3" s="261" t="s">
        <v>140</v>
      </c>
      <c r="B3" s="261"/>
      <c r="C3" s="261"/>
      <c r="D3" s="261"/>
      <c r="E3" s="262"/>
      <c r="F3" s="262"/>
      <c r="G3" s="262"/>
      <c r="H3" s="262"/>
      <c r="I3" s="262"/>
    </row>
    <row r="4" spans="1:9" ht="12.75">
      <c r="A4" s="261" t="s">
        <v>147</v>
      </c>
      <c r="B4" s="261"/>
      <c r="C4" s="261"/>
      <c r="D4" s="261"/>
      <c r="E4" s="262"/>
      <c r="F4" s="262"/>
      <c r="G4" s="262"/>
      <c r="H4" s="262"/>
      <c r="I4" s="262"/>
    </row>
    <row r="5" spans="1:9" ht="12.75">
      <c r="A5" s="13"/>
      <c r="B5" s="13"/>
      <c r="C5" s="13"/>
      <c r="D5" s="13"/>
      <c r="E5" s="5"/>
      <c r="F5" s="5"/>
      <c r="G5" s="5"/>
      <c r="H5" s="5"/>
      <c r="I5" s="5"/>
    </row>
    <row r="6" spans="1:9" ht="38.25">
      <c r="A6" s="52" t="s">
        <v>61</v>
      </c>
      <c r="B6" s="53" t="s">
        <v>142</v>
      </c>
      <c r="C6" s="53" t="s">
        <v>143</v>
      </c>
      <c r="D6" s="230" t="s">
        <v>144</v>
      </c>
      <c r="E6" s="231"/>
      <c r="F6" s="231"/>
      <c r="G6" s="231"/>
      <c r="H6" s="231"/>
      <c r="I6" s="231"/>
    </row>
    <row r="7" spans="1:9" ht="12.75">
      <c r="A7" s="232"/>
      <c r="B7" s="232"/>
      <c r="C7" s="232"/>
      <c r="D7" s="233"/>
      <c r="E7" s="231"/>
      <c r="F7" s="231"/>
      <c r="G7" s="231"/>
      <c r="H7" s="231"/>
      <c r="I7" s="231"/>
    </row>
    <row r="8" spans="1:9" ht="12.75">
      <c r="A8" s="16" t="s">
        <v>77</v>
      </c>
      <c r="B8" s="90">
        <v>53986</v>
      </c>
      <c r="C8" s="90">
        <v>232296</v>
      </c>
      <c r="D8" s="234">
        <v>0.232</v>
      </c>
      <c r="E8" s="5"/>
      <c r="F8" s="5"/>
      <c r="G8" s="5"/>
      <c r="H8" s="5"/>
      <c r="I8" s="5"/>
    </row>
    <row r="9" spans="1:9" ht="12.75">
      <c r="A9" s="16" t="s">
        <v>57</v>
      </c>
      <c r="B9" s="90">
        <v>73108</v>
      </c>
      <c r="C9" s="90">
        <v>259805</v>
      </c>
      <c r="D9" s="234">
        <v>0.281</v>
      </c>
      <c r="E9" s="5"/>
      <c r="F9" s="5"/>
      <c r="G9" s="5"/>
      <c r="H9" s="5"/>
      <c r="I9" s="5"/>
    </row>
    <row r="10" spans="1:9" ht="12.75">
      <c r="A10" s="16" t="s">
        <v>58</v>
      </c>
      <c r="B10" s="90">
        <v>11492</v>
      </c>
      <c r="C10" s="90">
        <v>73648</v>
      </c>
      <c r="D10" s="234">
        <v>0.156</v>
      </c>
      <c r="E10" s="5"/>
      <c r="F10" s="5"/>
      <c r="G10" s="5"/>
      <c r="H10" s="5"/>
      <c r="I10" s="5"/>
    </row>
    <row r="11" spans="1:9" ht="12.75">
      <c r="A11" s="16" t="s">
        <v>59</v>
      </c>
      <c r="B11" s="90">
        <v>92275</v>
      </c>
      <c r="C11" s="90">
        <v>412650</v>
      </c>
      <c r="D11" s="234">
        <v>0.224</v>
      </c>
      <c r="E11" s="5"/>
      <c r="F11" s="5"/>
      <c r="G11" s="5"/>
      <c r="H11" s="5"/>
      <c r="I11" s="5"/>
    </row>
    <row r="12" spans="1:9" ht="13.5" thickBot="1">
      <c r="A12" s="20" t="s">
        <v>60</v>
      </c>
      <c r="B12" s="94">
        <v>59720</v>
      </c>
      <c r="C12" s="94">
        <v>350249</v>
      </c>
      <c r="D12" s="242">
        <v>0.171</v>
      </c>
      <c r="E12" s="5"/>
      <c r="F12" s="5"/>
      <c r="G12" s="5"/>
      <c r="H12" s="5"/>
      <c r="I12" s="5"/>
    </row>
    <row r="13" spans="1:9" ht="12.75">
      <c r="A13" s="236" t="s">
        <v>69</v>
      </c>
      <c r="B13" s="237">
        <f>SUM(B8:B12)</f>
        <v>290581</v>
      </c>
      <c r="C13" s="237">
        <f>SUM(C8:C12)</f>
        <v>1328648</v>
      </c>
      <c r="D13" s="238">
        <v>0.219</v>
      </c>
      <c r="E13" s="231"/>
      <c r="F13" s="231"/>
      <c r="G13" s="231"/>
      <c r="H13" s="231"/>
      <c r="I13" s="231"/>
    </row>
    <row r="14" spans="1:9" ht="12.75">
      <c r="A14" s="232"/>
      <c r="B14" s="232"/>
      <c r="C14" s="232"/>
      <c r="D14" s="234"/>
      <c r="E14" s="231"/>
      <c r="F14" s="231"/>
      <c r="G14" s="231"/>
      <c r="H14" s="231"/>
      <c r="I14" s="231"/>
    </row>
    <row r="15" spans="1:9" ht="12.75">
      <c r="A15" s="239" t="s">
        <v>70</v>
      </c>
      <c r="B15" s="3"/>
      <c r="C15" s="3"/>
      <c r="D15" s="240"/>
      <c r="E15" s="231"/>
      <c r="F15" s="239" t="s">
        <v>70</v>
      </c>
      <c r="G15" s="3"/>
      <c r="H15" s="3"/>
      <c r="I15" s="240"/>
    </row>
    <row r="16" spans="1:9" ht="12.75">
      <c r="A16" s="16" t="s">
        <v>0</v>
      </c>
      <c r="B16" s="90">
        <v>7500</v>
      </c>
      <c r="C16" s="90">
        <v>43852</v>
      </c>
      <c r="D16" s="234">
        <v>0.171</v>
      </c>
      <c r="E16" s="5"/>
      <c r="F16" s="16" t="s">
        <v>32</v>
      </c>
      <c r="G16" s="90">
        <v>9372</v>
      </c>
      <c r="H16" s="90">
        <v>61575</v>
      </c>
      <c r="I16" s="234">
        <v>0.152</v>
      </c>
    </row>
    <row r="17" spans="1:9" ht="12.75">
      <c r="A17" s="16" t="s">
        <v>1</v>
      </c>
      <c r="B17" s="93">
        <v>489</v>
      </c>
      <c r="C17" s="90">
        <v>6645</v>
      </c>
      <c r="D17" s="234">
        <v>0.074</v>
      </c>
      <c r="E17" s="5"/>
      <c r="F17" s="16" t="s">
        <v>33</v>
      </c>
      <c r="G17" s="93">
        <v>448</v>
      </c>
      <c r="H17" s="90">
        <v>6356</v>
      </c>
      <c r="I17" s="234">
        <v>0.07</v>
      </c>
    </row>
    <row r="18" spans="1:9" ht="12.75">
      <c r="A18" s="16" t="s">
        <v>2</v>
      </c>
      <c r="B18" s="90">
        <v>3157</v>
      </c>
      <c r="C18" s="90">
        <v>27817</v>
      </c>
      <c r="D18" s="234">
        <v>0.113</v>
      </c>
      <c r="E18" s="5"/>
      <c r="F18" s="16" t="s">
        <v>34</v>
      </c>
      <c r="G18" s="90">
        <v>1593</v>
      </c>
      <c r="H18" s="90">
        <v>19269</v>
      </c>
      <c r="I18" s="234">
        <v>0.083</v>
      </c>
    </row>
    <row r="19" spans="1:9" ht="12.75">
      <c r="A19" s="16" t="s">
        <v>3</v>
      </c>
      <c r="B19" s="90">
        <v>1138</v>
      </c>
      <c r="C19" s="90">
        <v>11892</v>
      </c>
      <c r="D19" s="234">
        <v>0.096</v>
      </c>
      <c r="E19" s="5"/>
      <c r="F19" s="16" t="s">
        <v>35</v>
      </c>
      <c r="G19" s="93">
        <v>927</v>
      </c>
      <c r="H19" s="90">
        <v>8295</v>
      </c>
      <c r="I19" s="234">
        <v>0.112</v>
      </c>
    </row>
    <row r="20" spans="1:9" ht="12.75">
      <c r="A20" s="16" t="s">
        <v>4</v>
      </c>
      <c r="B20" s="90">
        <v>1416</v>
      </c>
      <c r="C20" s="90">
        <v>11904</v>
      </c>
      <c r="D20" s="234">
        <v>0.119</v>
      </c>
      <c r="E20" s="5"/>
      <c r="F20" s="16" t="s">
        <v>36</v>
      </c>
      <c r="G20" s="90">
        <v>2491</v>
      </c>
      <c r="H20" s="90">
        <v>16293</v>
      </c>
      <c r="I20" s="234">
        <v>0.153</v>
      </c>
    </row>
    <row r="21" spans="1:9" ht="12.75">
      <c r="A21" s="16" t="s">
        <v>5</v>
      </c>
      <c r="B21" s="90">
        <v>1631</v>
      </c>
      <c r="C21" s="90">
        <v>19449</v>
      </c>
      <c r="D21" s="234">
        <v>0.084</v>
      </c>
      <c r="E21" s="5"/>
      <c r="F21" s="16" t="s">
        <v>37</v>
      </c>
      <c r="G21" s="90">
        <v>3942</v>
      </c>
      <c r="H21" s="90">
        <v>23214</v>
      </c>
      <c r="I21" s="234">
        <v>0.17</v>
      </c>
    </row>
    <row r="22" spans="1:9" ht="12.75">
      <c r="A22" s="16" t="s">
        <v>6</v>
      </c>
      <c r="B22" s="90">
        <v>1412</v>
      </c>
      <c r="C22" s="90">
        <v>13293</v>
      </c>
      <c r="D22" s="234">
        <v>0.106</v>
      </c>
      <c r="E22" s="5"/>
      <c r="F22" s="16" t="s">
        <v>38</v>
      </c>
      <c r="G22" s="90">
        <v>7991</v>
      </c>
      <c r="H22" s="90">
        <v>48272</v>
      </c>
      <c r="I22" s="234">
        <v>0.166</v>
      </c>
    </row>
    <row r="23" spans="1:9" ht="12.75">
      <c r="A23" s="16" t="s">
        <v>7</v>
      </c>
      <c r="B23" s="93">
        <v>873</v>
      </c>
      <c r="C23" s="90">
        <v>7921</v>
      </c>
      <c r="D23" s="234">
        <v>0.11</v>
      </c>
      <c r="E23" s="5"/>
      <c r="F23" s="16" t="s">
        <v>39</v>
      </c>
      <c r="G23" s="90">
        <v>1163</v>
      </c>
      <c r="H23" s="90">
        <v>15159</v>
      </c>
      <c r="I23" s="234">
        <v>0.077</v>
      </c>
    </row>
    <row r="24" spans="1:9" ht="12.75">
      <c r="A24" s="16" t="s">
        <v>8</v>
      </c>
      <c r="B24" s="90">
        <v>1508</v>
      </c>
      <c r="C24" s="90">
        <v>11713</v>
      </c>
      <c r="D24" s="234">
        <v>0.129</v>
      </c>
      <c r="E24" s="5"/>
      <c r="F24" s="16" t="s">
        <v>40</v>
      </c>
      <c r="G24" s="90">
        <v>4676</v>
      </c>
      <c r="H24" s="90">
        <v>33508</v>
      </c>
      <c r="I24" s="234">
        <v>0.14</v>
      </c>
    </row>
    <row r="25" spans="1:9" ht="12.75">
      <c r="A25" s="16" t="s">
        <v>9</v>
      </c>
      <c r="B25" s="93">
        <v>944</v>
      </c>
      <c r="C25" s="90">
        <v>9102</v>
      </c>
      <c r="D25" s="234">
        <v>0.104</v>
      </c>
      <c r="E25" s="5"/>
      <c r="F25" s="16" t="s">
        <v>41</v>
      </c>
      <c r="G25" s="90">
        <v>3477</v>
      </c>
      <c r="H25" s="90">
        <v>23770</v>
      </c>
      <c r="I25" s="234">
        <v>0.146</v>
      </c>
    </row>
    <row r="26" spans="1:9" ht="12.75">
      <c r="A26" s="16" t="s">
        <v>10</v>
      </c>
      <c r="B26" s="90">
        <v>1015</v>
      </c>
      <c r="C26" s="90">
        <v>6925</v>
      </c>
      <c r="D26" s="234">
        <v>0.147</v>
      </c>
      <c r="E26" s="5"/>
      <c r="F26" s="16" t="s">
        <v>42</v>
      </c>
      <c r="G26" s="93">
        <v>445</v>
      </c>
      <c r="H26" s="90">
        <v>4494</v>
      </c>
      <c r="I26" s="234">
        <v>0.099</v>
      </c>
    </row>
    <row r="27" spans="1:9" ht="12.75">
      <c r="A27" s="16" t="s">
        <v>11</v>
      </c>
      <c r="B27" s="93">
        <v>587</v>
      </c>
      <c r="C27" s="90">
        <v>6373</v>
      </c>
      <c r="D27" s="234">
        <v>0.092</v>
      </c>
      <c r="E27" s="5"/>
      <c r="F27" s="16" t="s">
        <v>43</v>
      </c>
      <c r="G27" s="93">
        <v>296</v>
      </c>
      <c r="H27" s="90">
        <v>2681</v>
      </c>
      <c r="I27" s="234">
        <v>0.11</v>
      </c>
    </row>
    <row r="28" spans="1:9" ht="12.75">
      <c r="A28" s="16" t="s">
        <v>12</v>
      </c>
      <c r="B28" s="90">
        <v>6683</v>
      </c>
      <c r="C28" s="90">
        <v>44861</v>
      </c>
      <c r="D28" s="234">
        <v>0.149</v>
      </c>
      <c r="E28" s="5"/>
      <c r="F28" s="16" t="s">
        <v>44</v>
      </c>
      <c r="G28" s="93">
        <v>527</v>
      </c>
      <c r="H28" s="90">
        <v>4964</v>
      </c>
      <c r="I28" s="234">
        <v>0.106</v>
      </c>
    </row>
    <row r="29" spans="1:9" ht="12.75">
      <c r="A29" s="16" t="s">
        <v>13</v>
      </c>
      <c r="B29" s="90">
        <v>20552</v>
      </c>
      <c r="C29" s="90">
        <v>138319</v>
      </c>
      <c r="D29" s="234">
        <v>0.149</v>
      </c>
      <c r="E29" s="5"/>
      <c r="F29" s="16" t="s">
        <v>45</v>
      </c>
      <c r="G29" s="90">
        <v>1831</v>
      </c>
      <c r="H29" s="90">
        <v>14945</v>
      </c>
      <c r="I29" s="234">
        <v>0.123</v>
      </c>
    </row>
    <row r="30" spans="1:9" ht="12.75">
      <c r="A30" s="16" t="s">
        <v>14</v>
      </c>
      <c r="B30" s="93">
        <v>565</v>
      </c>
      <c r="C30" s="90">
        <v>5410</v>
      </c>
      <c r="D30" s="234">
        <v>0.104</v>
      </c>
      <c r="E30" s="5"/>
      <c r="F30" s="16" t="s">
        <v>46</v>
      </c>
      <c r="G30" s="90">
        <v>38144</v>
      </c>
      <c r="H30" s="90">
        <v>248921</v>
      </c>
      <c r="I30" s="234">
        <v>0.153</v>
      </c>
    </row>
    <row r="31" spans="1:9" ht="12.75">
      <c r="A31" s="16" t="s">
        <v>15</v>
      </c>
      <c r="B31" s="93">
        <v>712</v>
      </c>
      <c r="C31" s="90">
        <v>7135</v>
      </c>
      <c r="D31" s="234">
        <v>0.1</v>
      </c>
      <c r="E31" s="5"/>
      <c r="F31" s="16" t="s">
        <v>47</v>
      </c>
      <c r="G31" s="90">
        <v>1471</v>
      </c>
      <c r="H31" s="90">
        <v>11326</v>
      </c>
      <c r="I31" s="234">
        <v>0.13</v>
      </c>
    </row>
    <row r="32" spans="1:9" ht="12.75">
      <c r="A32" s="16" t="s">
        <v>16</v>
      </c>
      <c r="B32" s="93">
        <v>867</v>
      </c>
      <c r="C32" s="90">
        <v>8498</v>
      </c>
      <c r="D32" s="234">
        <v>0.102</v>
      </c>
      <c r="E32" s="5"/>
      <c r="F32" s="16" t="s">
        <v>48</v>
      </c>
      <c r="G32" s="93">
        <v>910</v>
      </c>
      <c r="H32" s="90">
        <v>7924</v>
      </c>
      <c r="I32" s="234">
        <v>0.115</v>
      </c>
    </row>
    <row r="33" spans="1:9" ht="12.75">
      <c r="A33" s="16" t="s">
        <v>17</v>
      </c>
      <c r="B33" s="93">
        <v>880</v>
      </c>
      <c r="C33" s="90">
        <v>9164</v>
      </c>
      <c r="D33" s="234">
        <v>0.096</v>
      </c>
      <c r="E33" s="5"/>
      <c r="F33" s="16" t="s">
        <v>49</v>
      </c>
      <c r="G33" s="90">
        <v>1954</v>
      </c>
      <c r="H33" s="90">
        <v>11272</v>
      </c>
      <c r="I33" s="234">
        <v>0.173</v>
      </c>
    </row>
    <row r="34" spans="1:9" ht="12.75">
      <c r="A34" s="16" t="s">
        <v>18</v>
      </c>
      <c r="B34" s="93">
        <v>522</v>
      </c>
      <c r="C34" s="90">
        <v>6548</v>
      </c>
      <c r="D34" s="234">
        <v>0.08</v>
      </c>
      <c r="E34" s="5"/>
      <c r="F34" s="16" t="s">
        <v>50</v>
      </c>
      <c r="G34" s="90">
        <v>3260</v>
      </c>
      <c r="H34" s="90">
        <v>26115</v>
      </c>
      <c r="I34" s="234">
        <v>0.125</v>
      </c>
    </row>
    <row r="35" spans="1:9" ht="12.75">
      <c r="A35" s="16" t="s">
        <v>19</v>
      </c>
      <c r="B35" s="93">
        <v>43</v>
      </c>
      <c r="C35" s="93">
        <v>642</v>
      </c>
      <c r="D35" s="234">
        <v>0.067</v>
      </c>
      <c r="E35" s="5"/>
      <c r="F35" s="16" t="s">
        <v>51</v>
      </c>
      <c r="G35" s="90">
        <v>1041</v>
      </c>
      <c r="H35" s="90">
        <v>10024</v>
      </c>
      <c r="I35" s="234">
        <v>0.104</v>
      </c>
    </row>
    <row r="36" spans="1:9" ht="12.75">
      <c r="A36" s="16" t="s">
        <v>20</v>
      </c>
      <c r="B36" s="93">
        <v>910</v>
      </c>
      <c r="C36" s="90">
        <v>9480</v>
      </c>
      <c r="D36" s="234">
        <v>0.096</v>
      </c>
      <c r="E36" s="5"/>
      <c r="F36" s="16" t="s">
        <v>52</v>
      </c>
      <c r="G36" s="93">
        <v>765</v>
      </c>
      <c r="H36" s="90">
        <v>9173</v>
      </c>
      <c r="I36" s="234">
        <v>0.083</v>
      </c>
    </row>
    <row r="37" spans="1:9" ht="12.75">
      <c r="A37" s="16" t="s">
        <v>21</v>
      </c>
      <c r="B37" s="90">
        <v>1651</v>
      </c>
      <c r="C37" s="90">
        <v>14669</v>
      </c>
      <c r="D37" s="234">
        <v>0.113</v>
      </c>
      <c r="E37" s="5"/>
      <c r="F37" s="16" t="s">
        <v>53</v>
      </c>
      <c r="G37" s="90">
        <v>1843</v>
      </c>
      <c r="H37" s="90">
        <v>15541</v>
      </c>
      <c r="I37" s="234">
        <v>0.119</v>
      </c>
    </row>
    <row r="38" spans="1:9" ht="12.75">
      <c r="A38" s="16" t="s">
        <v>22</v>
      </c>
      <c r="B38" s="93">
        <v>273</v>
      </c>
      <c r="C38" s="90">
        <v>3879</v>
      </c>
      <c r="D38" s="234">
        <v>0.07</v>
      </c>
      <c r="E38" s="5"/>
      <c r="F38" s="16" t="s">
        <v>54</v>
      </c>
      <c r="G38" s="90">
        <v>28629</v>
      </c>
      <c r="H38" s="90">
        <v>156627</v>
      </c>
      <c r="I38" s="234">
        <v>0.183</v>
      </c>
    </row>
    <row r="39" spans="1:9" ht="12.75">
      <c r="A39" s="16" t="s">
        <v>23</v>
      </c>
      <c r="B39" s="93">
        <v>948</v>
      </c>
      <c r="C39" s="90">
        <v>9200</v>
      </c>
      <c r="D39" s="234">
        <v>0.103</v>
      </c>
      <c r="E39" s="5"/>
      <c r="F39" s="16" t="s">
        <v>55</v>
      </c>
      <c r="G39" s="93">
        <v>604</v>
      </c>
      <c r="H39" s="90">
        <v>5877</v>
      </c>
      <c r="I39" s="234">
        <v>0.103</v>
      </c>
    </row>
    <row r="40" spans="1:9" ht="13.5" thickBot="1">
      <c r="A40" s="16" t="s">
        <v>24</v>
      </c>
      <c r="B40" s="90">
        <v>1073</v>
      </c>
      <c r="C40" s="90">
        <v>10241</v>
      </c>
      <c r="D40" s="234">
        <v>0.105</v>
      </c>
      <c r="E40" s="5"/>
      <c r="F40" s="28" t="s">
        <v>56</v>
      </c>
      <c r="G40" s="136">
        <v>283</v>
      </c>
      <c r="H40" s="94">
        <v>3500</v>
      </c>
      <c r="I40" s="242">
        <v>0.081</v>
      </c>
    </row>
    <row r="41" spans="1:9" ht="12.75">
      <c r="A41" s="16" t="s">
        <v>25</v>
      </c>
      <c r="B41" s="90">
        <v>15779</v>
      </c>
      <c r="C41" s="90">
        <v>115789</v>
      </c>
      <c r="D41" s="234">
        <v>0.136</v>
      </c>
      <c r="E41" s="5"/>
      <c r="F41" s="5"/>
      <c r="G41" s="31"/>
      <c r="H41" s="31"/>
      <c r="I41" s="229"/>
    </row>
    <row r="42" spans="1:9" ht="12.75">
      <c r="A42" s="16" t="s">
        <v>26</v>
      </c>
      <c r="B42" s="93">
        <v>834</v>
      </c>
      <c r="C42" s="90">
        <v>7851</v>
      </c>
      <c r="D42" s="234">
        <v>0.106</v>
      </c>
      <c r="E42" s="5"/>
      <c r="F42" s="5" t="s">
        <v>66</v>
      </c>
      <c r="G42" s="31">
        <v>541222</v>
      </c>
      <c r="H42" s="31">
        <v>3068934</v>
      </c>
      <c r="I42" s="229">
        <v>0.176</v>
      </c>
    </row>
    <row r="43" spans="1:9" ht="12.75">
      <c r="A43" s="16" t="s">
        <v>27</v>
      </c>
      <c r="B43" s="90">
        <v>38412</v>
      </c>
      <c r="C43" s="90">
        <v>228664</v>
      </c>
      <c r="D43" s="234">
        <v>0.168</v>
      </c>
      <c r="E43" s="5"/>
      <c r="F43" s="5" t="s">
        <v>67</v>
      </c>
      <c r="G43" s="32">
        <v>39274</v>
      </c>
      <c r="H43" s="32">
        <v>271771</v>
      </c>
      <c r="I43" s="241">
        <v>0.145</v>
      </c>
    </row>
    <row r="44" spans="1:9" ht="12.75">
      <c r="A44" s="16" t="s">
        <v>28</v>
      </c>
      <c r="B44" s="90">
        <v>4240</v>
      </c>
      <c r="C44" s="90">
        <v>32951</v>
      </c>
      <c r="D44" s="234">
        <v>0.129</v>
      </c>
      <c r="E44" s="5"/>
      <c r="F44" s="5" t="s">
        <v>68</v>
      </c>
      <c r="G44" s="31">
        <v>580496</v>
      </c>
      <c r="H44" s="31">
        <v>3340705</v>
      </c>
      <c r="I44" s="229">
        <v>0.174</v>
      </c>
    </row>
    <row r="45" spans="1:9" ht="12.75">
      <c r="A45" s="16" t="s">
        <v>29</v>
      </c>
      <c r="B45" s="90">
        <v>3589</v>
      </c>
      <c r="C45" s="90">
        <v>34290</v>
      </c>
      <c r="D45" s="234">
        <v>0.105</v>
      </c>
      <c r="E45" s="5"/>
      <c r="F45" s="5"/>
      <c r="G45" s="31"/>
      <c r="H45" s="31"/>
      <c r="I45" s="229"/>
    </row>
    <row r="46" spans="1:9" ht="12.75">
      <c r="A46" s="16" t="s">
        <v>30</v>
      </c>
      <c r="B46" s="90">
        <v>10348</v>
      </c>
      <c r="C46" s="90">
        <v>71053</v>
      </c>
      <c r="D46" s="234">
        <v>0.146</v>
      </c>
      <c r="E46" s="5"/>
      <c r="F46" s="5" t="s">
        <v>148</v>
      </c>
      <c r="G46" s="31"/>
      <c r="H46" s="31"/>
      <c r="I46" s="229"/>
    </row>
    <row r="47" spans="1:9" ht="12.75">
      <c r="A47" s="16" t="s">
        <v>31</v>
      </c>
      <c r="B47" s="90">
        <v>2007</v>
      </c>
      <c r="C47" s="90">
        <v>15661</v>
      </c>
      <c r="D47" s="234">
        <v>0.128</v>
      </c>
      <c r="E47" s="5"/>
      <c r="F47" s="5"/>
      <c r="G47" s="5"/>
      <c r="H47" s="5"/>
      <c r="I47" s="229"/>
    </row>
    <row r="48" spans="1:9" ht="12.75">
      <c r="A48" s="5"/>
      <c r="B48" s="5"/>
      <c r="C48" s="79"/>
      <c r="D48" s="5"/>
      <c r="E48" s="5"/>
      <c r="F48" s="5"/>
      <c r="G48" s="5"/>
      <c r="H48" s="5"/>
      <c r="I48" s="5"/>
    </row>
  </sheetData>
  <mergeCells count="3">
    <mergeCell ref="A2:I2"/>
    <mergeCell ref="A3:I3"/>
    <mergeCell ref="A4:I4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7109375" style="0" customWidth="1"/>
    <col min="3" max="3" width="0" style="0" hidden="1" customWidth="1"/>
    <col min="4" max="5" width="16.7109375" style="0" customWidth="1"/>
    <col min="6" max="6" width="3.00390625" style="0" customWidth="1"/>
    <col min="7" max="7" width="0" style="0" hidden="1" customWidth="1"/>
    <col min="8" max="8" width="25.7109375" style="0" customWidth="1"/>
    <col min="9" max="9" width="16.7109375" style="0" customWidth="1"/>
    <col min="10" max="10" width="0" style="0" hidden="1" customWidth="1"/>
    <col min="11" max="12" width="16.7109375" style="0" customWidth="1"/>
  </cols>
  <sheetData>
    <row r="1" spans="1:12" ht="12.75">
      <c r="A1" s="1" t="s">
        <v>149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261" t="s">
        <v>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2.75">
      <c r="A3" s="261" t="s">
        <v>150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2.75">
      <c r="A4" s="261" t="s">
        <v>151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2.75">
      <c r="A5" s="243"/>
      <c r="B5" s="243"/>
      <c r="C5" s="243"/>
      <c r="D5" s="243"/>
      <c r="E5" s="243"/>
      <c r="F5" s="5"/>
      <c r="G5" s="5"/>
      <c r="H5" s="5"/>
      <c r="I5" s="5"/>
      <c r="J5" s="5"/>
      <c r="K5" s="5"/>
      <c r="L5" s="5"/>
    </row>
    <row r="6" spans="1:12" ht="12.75">
      <c r="A6" s="52" t="s">
        <v>61</v>
      </c>
      <c r="B6" s="53" t="s">
        <v>62</v>
      </c>
      <c r="C6" s="53" t="s">
        <v>107</v>
      </c>
      <c r="D6" s="53" t="s">
        <v>63</v>
      </c>
      <c r="E6" s="53" t="s">
        <v>64</v>
      </c>
      <c r="F6" s="231"/>
      <c r="G6" s="231"/>
      <c r="H6" s="231"/>
      <c r="I6" s="231"/>
      <c r="J6" s="231"/>
      <c r="K6" s="231"/>
      <c r="L6" s="231"/>
    </row>
    <row r="7" spans="1:12" ht="12.75">
      <c r="A7" s="244"/>
      <c r="B7" s="232"/>
      <c r="C7" s="232"/>
      <c r="D7" s="232"/>
      <c r="E7" s="232"/>
      <c r="F7" s="231"/>
      <c r="G7" s="231"/>
      <c r="H7" s="231"/>
      <c r="I7" s="231"/>
      <c r="J7" s="231"/>
      <c r="K7" s="231"/>
      <c r="L7" s="231"/>
    </row>
    <row r="8" spans="1:12" ht="12.75">
      <c r="A8" s="16" t="s">
        <v>77</v>
      </c>
      <c r="B8" s="90">
        <v>33909</v>
      </c>
      <c r="C8" s="91">
        <v>22350242</v>
      </c>
      <c r="D8" s="91">
        <v>22350.242</v>
      </c>
      <c r="E8" s="17">
        <v>659</v>
      </c>
      <c r="F8" s="5"/>
      <c r="G8" s="5"/>
      <c r="H8" s="5"/>
      <c r="I8" s="5"/>
      <c r="J8" s="5"/>
      <c r="K8" s="5"/>
      <c r="L8" s="5"/>
    </row>
    <row r="9" spans="1:12" ht="12.75">
      <c r="A9" s="16" t="s">
        <v>57</v>
      </c>
      <c r="B9" s="90">
        <v>48084</v>
      </c>
      <c r="C9" s="91">
        <v>35480485</v>
      </c>
      <c r="D9" s="91">
        <v>35480.485</v>
      </c>
      <c r="E9" s="17">
        <v>738</v>
      </c>
      <c r="F9" s="5"/>
      <c r="G9" s="5"/>
      <c r="H9" s="5"/>
      <c r="I9" s="5"/>
      <c r="J9" s="5"/>
      <c r="K9" s="5"/>
      <c r="L9" s="5"/>
    </row>
    <row r="10" spans="1:12" ht="12.75">
      <c r="A10" s="16" t="s">
        <v>58</v>
      </c>
      <c r="B10" s="90">
        <v>7502</v>
      </c>
      <c r="C10" s="91">
        <v>3276455</v>
      </c>
      <c r="D10" s="91">
        <v>3276.455</v>
      </c>
      <c r="E10" s="17">
        <v>437</v>
      </c>
      <c r="F10" s="5"/>
      <c r="G10" s="5"/>
      <c r="H10" s="5"/>
      <c r="I10" s="5"/>
      <c r="J10" s="5"/>
      <c r="K10" s="5"/>
      <c r="L10" s="5"/>
    </row>
    <row r="11" spans="1:12" ht="12.75">
      <c r="A11" s="16" t="s">
        <v>59</v>
      </c>
      <c r="B11" s="90">
        <v>61850</v>
      </c>
      <c r="C11" s="91">
        <v>41046030</v>
      </c>
      <c r="D11" s="91">
        <v>41046.03</v>
      </c>
      <c r="E11" s="17">
        <v>664</v>
      </c>
      <c r="F11" s="5"/>
      <c r="G11" s="5"/>
      <c r="H11" s="5"/>
      <c r="I11" s="5"/>
      <c r="J11" s="5"/>
      <c r="K11" s="5"/>
      <c r="L11" s="5"/>
    </row>
    <row r="12" spans="1:12" ht="13.5" thickBot="1">
      <c r="A12" s="20" t="s">
        <v>60</v>
      </c>
      <c r="B12" s="94">
        <v>40495</v>
      </c>
      <c r="C12" s="95">
        <v>23988477</v>
      </c>
      <c r="D12" s="95">
        <v>23988.477</v>
      </c>
      <c r="E12" s="245">
        <v>592</v>
      </c>
      <c r="F12" s="5"/>
      <c r="G12" s="5"/>
      <c r="H12" s="5"/>
      <c r="I12" s="5"/>
      <c r="J12" s="5"/>
      <c r="K12" s="5"/>
      <c r="L12" s="5"/>
    </row>
    <row r="13" spans="1:12" ht="12.75">
      <c r="A13" s="236" t="s">
        <v>69</v>
      </c>
      <c r="B13" s="237">
        <v>191840</v>
      </c>
      <c r="C13" s="237">
        <f>SUM(C8:C12)</f>
        <v>126141689</v>
      </c>
      <c r="D13" s="246">
        <v>126141.689</v>
      </c>
      <c r="E13" s="8">
        <v>658</v>
      </c>
      <c r="F13" s="247"/>
      <c r="G13" s="247"/>
      <c r="H13" s="247"/>
      <c r="I13" s="247"/>
      <c r="J13" s="247"/>
      <c r="K13" s="247"/>
      <c r="L13" s="247"/>
    </row>
    <row r="14" spans="1:12" ht="12.75">
      <c r="A14" s="244"/>
      <c r="B14" s="232"/>
      <c r="C14" s="232"/>
      <c r="D14" s="17"/>
      <c r="E14" s="17"/>
      <c r="F14" s="231"/>
      <c r="G14" s="231"/>
      <c r="H14" s="231"/>
      <c r="I14" s="231"/>
      <c r="J14" s="231"/>
      <c r="K14" s="231"/>
      <c r="L14" s="231"/>
    </row>
    <row r="15" spans="1:12" ht="12.75">
      <c r="A15" s="239" t="s">
        <v>70</v>
      </c>
      <c r="B15" s="3"/>
      <c r="C15" s="3"/>
      <c r="D15" s="25"/>
      <c r="E15" s="25"/>
      <c r="F15" s="231"/>
      <c r="G15" s="231"/>
      <c r="H15" s="239" t="s">
        <v>70</v>
      </c>
      <c r="I15" s="3"/>
      <c r="J15" s="3"/>
      <c r="K15" s="25"/>
      <c r="L15" s="25"/>
    </row>
    <row r="16" spans="1:12" ht="12.75">
      <c r="A16" s="16" t="s">
        <v>0</v>
      </c>
      <c r="B16" s="90">
        <v>4808</v>
      </c>
      <c r="C16" s="17">
        <v>1196572</v>
      </c>
      <c r="D16" s="91">
        <v>1717.496</v>
      </c>
      <c r="E16" s="17">
        <v>357</v>
      </c>
      <c r="F16" s="5"/>
      <c r="G16" s="5"/>
      <c r="H16" s="16" t="s">
        <v>32</v>
      </c>
      <c r="I16" s="90">
        <v>5708</v>
      </c>
      <c r="J16" s="17">
        <v>1442230</v>
      </c>
      <c r="K16" s="91">
        <v>2195.377</v>
      </c>
      <c r="L16" s="17">
        <v>385</v>
      </c>
    </row>
    <row r="17" spans="1:12" ht="12.75">
      <c r="A17" s="16" t="s">
        <v>1</v>
      </c>
      <c r="B17" s="93">
        <v>283</v>
      </c>
      <c r="C17" s="17">
        <v>55752</v>
      </c>
      <c r="D17" s="91">
        <v>69.744</v>
      </c>
      <c r="E17" s="17">
        <v>246</v>
      </c>
      <c r="F17" s="5"/>
      <c r="G17" s="5"/>
      <c r="H17" s="16" t="s">
        <v>33</v>
      </c>
      <c r="I17" s="93">
        <v>294</v>
      </c>
      <c r="J17" s="17">
        <v>69407</v>
      </c>
      <c r="K17" s="91">
        <v>93.846</v>
      </c>
      <c r="L17" s="17">
        <v>319</v>
      </c>
    </row>
    <row r="18" spans="1:12" ht="12.75">
      <c r="A18" s="16" t="s">
        <v>2</v>
      </c>
      <c r="B18" s="90">
        <v>2065</v>
      </c>
      <c r="C18" s="17">
        <v>433901</v>
      </c>
      <c r="D18" s="91">
        <v>590.119</v>
      </c>
      <c r="E18" s="17">
        <v>286</v>
      </c>
      <c r="F18" s="5"/>
      <c r="G18" s="5"/>
      <c r="H18" s="16" t="s">
        <v>34</v>
      </c>
      <c r="I18" s="90">
        <v>1071</v>
      </c>
      <c r="J18" s="17">
        <v>220214</v>
      </c>
      <c r="K18" s="91">
        <v>300.621</v>
      </c>
      <c r="L18" s="17">
        <v>281</v>
      </c>
    </row>
    <row r="19" spans="1:12" ht="12.75">
      <c r="A19" s="16" t="s">
        <v>3</v>
      </c>
      <c r="B19" s="93">
        <v>742</v>
      </c>
      <c r="C19" s="17">
        <v>157095</v>
      </c>
      <c r="D19" s="91">
        <v>208.059</v>
      </c>
      <c r="E19" s="17">
        <v>280</v>
      </c>
      <c r="F19" s="5"/>
      <c r="G19" s="5"/>
      <c r="H19" s="16" t="s">
        <v>35</v>
      </c>
      <c r="I19" s="93">
        <v>604</v>
      </c>
      <c r="J19" s="17">
        <v>125158</v>
      </c>
      <c r="K19" s="91">
        <v>162.143</v>
      </c>
      <c r="L19" s="17">
        <v>268</v>
      </c>
    </row>
    <row r="20" spans="1:12" ht="12.75">
      <c r="A20" s="16" t="s">
        <v>4</v>
      </c>
      <c r="B20" s="93">
        <v>888</v>
      </c>
      <c r="C20" s="17">
        <v>205136</v>
      </c>
      <c r="D20" s="91">
        <v>246.907</v>
      </c>
      <c r="E20" s="17">
        <v>278</v>
      </c>
      <c r="F20" s="5"/>
      <c r="G20" s="5"/>
      <c r="H20" s="16" t="s">
        <v>36</v>
      </c>
      <c r="I20" s="90">
        <v>1451</v>
      </c>
      <c r="J20" s="17">
        <v>242124</v>
      </c>
      <c r="K20" s="91">
        <v>299.804</v>
      </c>
      <c r="L20" s="17">
        <v>207</v>
      </c>
    </row>
    <row r="21" spans="1:12" ht="12.75">
      <c r="A21" s="16" t="s">
        <v>5</v>
      </c>
      <c r="B21" s="90">
        <v>1017</v>
      </c>
      <c r="C21" s="17">
        <v>219044</v>
      </c>
      <c r="D21" s="91">
        <v>259.7</v>
      </c>
      <c r="E21" s="17">
        <v>255</v>
      </c>
      <c r="F21" s="5"/>
      <c r="G21" s="5"/>
      <c r="H21" s="16" t="s">
        <v>37</v>
      </c>
      <c r="I21" s="90">
        <v>2531</v>
      </c>
      <c r="J21" s="17">
        <v>603013</v>
      </c>
      <c r="K21" s="91">
        <v>835.24</v>
      </c>
      <c r="L21" s="17">
        <v>330</v>
      </c>
    </row>
    <row r="22" spans="1:12" ht="12.75">
      <c r="A22" s="16" t="s">
        <v>6</v>
      </c>
      <c r="B22" s="93">
        <v>950</v>
      </c>
      <c r="C22" s="17">
        <v>212392</v>
      </c>
      <c r="D22" s="91">
        <v>262.205</v>
      </c>
      <c r="E22" s="17">
        <v>276</v>
      </c>
      <c r="F22" s="5"/>
      <c r="G22" s="5"/>
      <c r="H22" s="16" t="s">
        <v>38</v>
      </c>
      <c r="I22" s="90">
        <v>4793</v>
      </c>
      <c r="J22" s="17">
        <v>1129450</v>
      </c>
      <c r="K22" s="91">
        <v>1577.878</v>
      </c>
      <c r="L22" s="17">
        <v>329</v>
      </c>
    </row>
    <row r="23" spans="1:12" ht="12.75">
      <c r="A23" s="16" t="s">
        <v>7</v>
      </c>
      <c r="B23" s="93">
        <v>521</v>
      </c>
      <c r="C23" s="17">
        <v>120209</v>
      </c>
      <c r="D23" s="91">
        <v>147.13</v>
      </c>
      <c r="E23" s="17">
        <v>282</v>
      </c>
      <c r="F23" s="5"/>
      <c r="G23" s="5"/>
      <c r="H23" s="16" t="s">
        <v>39</v>
      </c>
      <c r="I23" s="93">
        <v>714</v>
      </c>
      <c r="J23" s="17">
        <v>166005</v>
      </c>
      <c r="K23" s="91">
        <v>198.168</v>
      </c>
      <c r="L23" s="17">
        <v>278</v>
      </c>
    </row>
    <row r="24" spans="1:12" ht="12.75">
      <c r="A24" s="16" t="s">
        <v>8</v>
      </c>
      <c r="B24" s="93">
        <v>956</v>
      </c>
      <c r="C24" s="17">
        <v>205658</v>
      </c>
      <c r="D24" s="91">
        <v>260.613</v>
      </c>
      <c r="E24" s="17">
        <v>273</v>
      </c>
      <c r="F24" s="5"/>
      <c r="G24" s="5"/>
      <c r="H24" s="16" t="s">
        <v>40</v>
      </c>
      <c r="I24" s="90">
        <v>2806</v>
      </c>
      <c r="J24" s="17">
        <v>547538</v>
      </c>
      <c r="K24" s="91">
        <v>707.795</v>
      </c>
      <c r="L24" s="17">
        <v>252</v>
      </c>
    </row>
    <row r="25" spans="1:12" ht="12.75">
      <c r="A25" s="16" t="s">
        <v>9</v>
      </c>
      <c r="B25" s="93">
        <v>687</v>
      </c>
      <c r="C25" s="17">
        <v>132517</v>
      </c>
      <c r="D25" s="91">
        <v>176.434</v>
      </c>
      <c r="E25" s="17">
        <v>257</v>
      </c>
      <c r="F25" s="5"/>
      <c r="G25" s="5"/>
      <c r="H25" s="16" t="s">
        <v>41</v>
      </c>
      <c r="I25" s="90">
        <v>2186</v>
      </c>
      <c r="J25" s="17">
        <v>487908</v>
      </c>
      <c r="K25" s="91">
        <v>728.621</v>
      </c>
      <c r="L25" s="17">
        <v>333</v>
      </c>
    </row>
    <row r="26" spans="1:12" ht="12.75">
      <c r="A26" s="16" t="s">
        <v>10</v>
      </c>
      <c r="B26" s="93">
        <v>665</v>
      </c>
      <c r="C26" s="17">
        <v>145798</v>
      </c>
      <c r="D26" s="91">
        <v>185.423</v>
      </c>
      <c r="E26" s="17">
        <v>279</v>
      </c>
      <c r="F26" s="5"/>
      <c r="G26" s="5"/>
      <c r="H26" s="16" t="s">
        <v>42</v>
      </c>
      <c r="I26" s="93">
        <v>268</v>
      </c>
      <c r="J26" s="17">
        <v>51892</v>
      </c>
      <c r="K26" s="91">
        <v>74.005</v>
      </c>
      <c r="L26" s="17">
        <v>276</v>
      </c>
    </row>
    <row r="27" spans="1:12" ht="12.75">
      <c r="A27" s="16" t="s">
        <v>11</v>
      </c>
      <c r="B27" s="93">
        <v>354</v>
      </c>
      <c r="C27" s="17">
        <v>81896</v>
      </c>
      <c r="D27" s="91">
        <v>112.274</v>
      </c>
      <c r="E27" s="17">
        <v>317</v>
      </c>
      <c r="F27" s="5"/>
      <c r="G27" s="5"/>
      <c r="H27" s="16" t="s">
        <v>43</v>
      </c>
      <c r="I27" s="93">
        <v>181</v>
      </c>
      <c r="J27" s="17">
        <v>42783</v>
      </c>
      <c r="K27" s="91">
        <v>53.92</v>
      </c>
      <c r="L27" s="17">
        <v>298</v>
      </c>
    </row>
    <row r="28" spans="1:12" ht="12.75">
      <c r="A28" s="16" t="s">
        <v>12</v>
      </c>
      <c r="B28" s="90">
        <v>4203</v>
      </c>
      <c r="C28" s="17">
        <v>920339</v>
      </c>
      <c r="D28" s="91">
        <v>1231.832</v>
      </c>
      <c r="E28" s="17">
        <v>293</v>
      </c>
      <c r="F28" s="5"/>
      <c r="G28" s="5"/>
      <c r="H28" s="16" t="s">
        <v>44</v>
      </c>
      <c r="I28" s="93">
        <v>358</v>
      </c>
      <c r="J28" s="17">
        <v>81598</v>
      </c>
      <c r="K28" s="91">
        <v>116.251</v>
      </c>
      <c r="L28" s="17">
        <v>325</v>
      </c>
    </row>
    <row r="29" spans="1:12" ht="12.75">
      <c r="A29" s="16" t="s">
        <v>13</v>
      </c>
      <c r="B29" s="90">
        <v>12841</v>
      </c>
      <c r="C29" s="17">
        <v>3244492</v>
      </c>
      <c r="D29" s="91">
        <v>4181.204</v>
      </c>
      <c r="E29" s="17">
        <v>326</v>
      </c>
      <c r="F29" s="5"/>
      <c r="G29" s="5"/>
      <c r="H29" s="16" t="s">
        <v>45</v>
      </c>
      <c r="I29" s="90">
        <v>1072</v>
      </c>
      <c r="J29" s="17">
        <v>222323</v>
      </c>
      <c r="K29" s="91">
        <v>272.441</v>
      </c>
      <c r="L29" s="17">
        <v>254</v>
      </c>
    </row>
    <row r="30" spans="1:12" ht="12.75">
      <c r="A30" s="16" t="s">
        <v>14</v>
      </c>
      <c r="B30" s="93">
        <v>339</v>
      </c>
      <c r="C30" s="17">
        <v>80848</v>
      </c>
      <c r="D30" s="91">
        <v>105.257</v>
      </c>
      <c r="E30" s="17">
        <v>310</v>
      </c>
      <c r="F30" s="5"/>
      <c r="G30" s="5"/>
      <c r="H30" s="16" t="s">
        <v>46</v>
      </c>
      <c r="I30" s="90">
        <v>23780</v>
      </c>
      <c r="J30" s="17">
        <v>5738266</v>
      </c>
      <c r="K30" s="91">
        <v>8512.73</v>
      </c>
      <c r="L30" s="17">
        <v>358</v>
      </c>
    </row>
    <row r="31" spans="1:12" ht="12.75">
      <c r="A31" s="16" t="s">
        <v>15</v>
      </c>
      <c r="B31" s="93">
        <v>431</v>
      </c>
      <c r="C31" s="17">
        <v>110012</v>
      </c>
      <c r="D31" s="91">
        <v>134.33</v>
      </c>
      <c r="E31" s="17">
        <v>312</v>
      </c>
      <c r="F31" s="5"/>
      <c r="G31" s="5"/>
      <c r="H31" s="16" t="s">
        <v>47</v>
      </c>
      <c r="I31" s="93">
        <v>947</v>
      </c>
      <c r="J31" s="17">
        <v>267696</v>
      </c>
      <c r="K31" s="91">
        <v>367.526</v>
      </c>
      <c r="L31" s="17">
        <v>388</v>
      </c>
    </row>
    <row r="32" spans="1:12" ht="12.75">
      <c r="A32" s="16" t="s">
        <v>16</v>
      </c>
      <c r="B32" s="93">
        <v>589</v>
      </c>
      <c r="C32" s="17">
        <v>135479</v>
      </c>
      <c r="D32" s="91">
        <v>185.752</v>
      </c>
      <c r="E32" s="17">
        <v>315</v>
      </c>
      <c r="F32" s="5"/>
      <c r="G32" s="5"/>
      <c r="H32" s="16" t="s">
        <v>48</v>
      </c>
      <c r="I32" s="93">
        <v>575</v>
      </c>
      <c r="J32" s="17">
        <v>118629</v>
      </c>
      <c r="K32" s="91">
        <v>145.23</v>
      </c>
      <c r="L32" s="17">
        <v>253</v>
      </c>
    </row>
    <row r="33" spans="1:12" ht="12.75">
      <c r="A33" s="16" t="s">
        <v>17</v>
      </c>
      <c r="B33" s="93">
        <v>565</v>
      </c>
      <c r="C33" s="17">
        <v>120613</v>
      </c>
      <c r="D33" s="91">
        <v>147.85</v>
      </c>
      <c r="E33" s="17">
        <v>262</v>
      </c>
      <c r="F33" s="5"/>
      <c r="G33" s="5"/>
      <c r="H33" s="16" t="s">
        <v>49</v>
      </c>
      <c r="I33" s="90">
        <v>1219</v>
      </c>
      <c r="J33" s="17">
        <v>215729</v>
      </c>
      <c r="K33" s="91">
        <v>290.573</v>
      </c>
      <c r="L33" s="17">
        <v>238</v>
      </c>
    </row>
    <row r="34" spans="1:12" ht="12.75">
      <c r="A34" s="16" t="s">
        <v>18</v>
      </c>
      <c r="B34" s="93">
        <v>351</v>
      </c>
      <c r="C34" s="17">
        <v>79608</v>
      </c>
      <c r="D34" s="91">
        <v>101.137</v>
      </c>
      <c r="E34" s="17">
        <v>288</v>
      </c>
      <c r="F34" s="5"/>
      <c r="G34" s="5"/>
      <c r="H34" s="16" t="s">
        <v>50</v>
      </c>
      <c r="I34" s="90">
        <v>2127</v>
      </c>
      <c r="J34" s="17">
        <v>495638</v>
      </c>
      <c r="K34" s="91">
        <v>662.13</v>
      </c>
      <c r="L34" s="17">
        <v>311</v>
      </c>
    </row>
    <row r="35" spans="1:12" ht="12.75">
      <c r="A35" s="16" t="s">
        <v>19</v>
      </c>
      <c r="B35" s="93">
        <v>26</v>
      </c>
      <c r="C35" s="17">
        <v>5779</v>
      </c>
      <c r="D35" s="91">
        <v>8.794</v>
      </c>
      <c r="E35" s="17">
        <v>338</v>
      </c>
      <c r="F35" s="5"/>
      <c r="G35" s="5"/>
      <c r="H35" s="16" t="s">
        <v>51</v>
      </c>
      <c r="I35" s="93">
        <v>670</v>
      </c>
      <c r="J35" s="17">
        <v>146676</v>
      </c>
      <c r="K35" s="91">
        <v>180.893</v>
      </c>
      <c r="L35" s="17">
        <v>270</v>
      </c>
    </row>
    <row r="36" spans="1:12" ht="12.75">
      <c r="A36" s="16" t="s">
        <v>20</v>
      </c>
      <c r="B36" s="93">
        <v>563</v>
      </c>
      <c r="C36" s="17">
        <v>148428</v>
      </c>
      <c r="D36" s="91">
        <v>177.44</v>
      </c>
      <c r="E36" s="17">
        <v>315</v>
      </c>
      <c r="F36" s="5"/>
      <c r="G36" s="5"/>
      <c r="H36" s="16" t="s">
        <v>52</v>
      </c>
      <c r="I36" s="93">
        <v>475</v>
      </c>
      <c r="J36" s="17">
        <v>111143</v>
      </c>
      <c r="K36" s="91">
        <v>131.443</v>
      </c>
      <c r="L36" s="17">
        <v>277</v>
      </c>
    </row>
    <row r="37" spans="1:12" ht="12.75">
      <c r="A37" s="16" t="s">
        <v>21</v>
      </c>
      <c r="B37" s="90">
        <v>1089</v>
      </c>
      <c r="C37" s="17">
        <v>222164</v>
      </c>
      <c r="D37" s="91">
        <v>309.387</v>
      </c>
      <c r="E37" s="17">
        <v>284</v>
      </c>
      <c r="F37" s="5"/>
      <c r="G37" s="5"/>
      <c r="H37" s="16" t="s">
        <v>53</v>
      </c>
      <c r="I37" s="90">
        <v>1119</v>
      </c>
      <c r="J37" s="17">
        <v>251406</v>
      </c>
      <c r="K37" s="91">
        <v>317.966</v>
      </c>
      <c r="L37" s="17">
        <v>284</v>
      </c>
    </row>
    <row r="38" spans="1:12" ht="12.75">
      <c r="A38" s="16" t="s">
        <v>22</v>
      </c>
      <c r="B38" s="93">
        <v>166</v>
      </c>
      <c r="C38" s="17">
        <v>27216</v>
      </c>
      <c r="D38" s="91">
        <v>34.448</v>
      </c>
      <c r="E38" s="17">
        <v>208</v>
      </c>
      <c r="F38" s="5"/>
      <c r="G38" s="5"/>
      <c r="H38" s="16" t="s">
        <v>54</v>
      </c>
      <c r="I38" s="90">
        <v>16878</v>
      </c>
      <c r="J38" s="17">
        <v>5120886</v>
      </c>
      <c r="K38" s="91">
        <v>7282.539</v>
      </c>
      <c r="L38" s="17">
        <v>431</v>
      </c>
    </row>
    <row r="39" spans="1:12" ht="12.75">
      <c r="A39" s="16" t="s">
        <v>23</v>
      </c>
      <c r="B39" s="93">
        <v>619</v>
      </c>
      <c r="C39" s="17">
        <v>123771</v>
      </c>
      <c r="D39" s="91">
        <v>158.516</v>
      </c>
      <c r="E39" s="17">
        <v>256</v>
      </c>
      <c r="F39" s="5"/>
      <c r="G39" s="5"/>
      <c r="H39" s="16" t="s">
        <v>55</v>
      </c>
      <c r="I39" s="93">
        <v>413</v>
      </c>
      <c r="J39" s="17">
        <v>78470</v>
      </c>
      <c r="K39" s="91">
        <v>97.644</v>
      </c>
      <c r="L39" s="17">
        <v>236</v>
      </c>
    </row>
    <row r="40" spans="1:12" ht="12.75">
      <c r="A40" s="16" t="s">
        <v>24</v>
      </c>
      <c r="B40" s="93">
        <v>650</v>
      </c>
      <c r="C40" s="17">
        <v>141832</v>
      </c>
      <c r="D40" s="91">
        <v>184.596</v>
      </c>
      <c r="E40" s="17">
        <v>284</v>
      </c>
      <c r="F40" s="5"/>
      <c r="G40" s="5"/>
      <c r="H40" s="16" t="s">
        <v>56</v>
      </c>
      <c r="I40" s="93">
        <v>177</v>
      </c>
      <c r="J40" s="17">
        <v>44372</v>
      </c>
      <c r="K40" s="91">
        <v>58.228</v>
      </c>
      <c r="L40" s="17">
        <v>329</v>
      </c>
    </row>
    <row r="41" spans="1:12" ht="13.5" thickBot="1">
      <c r="A41" s="16" t="s">
        <v>25</v>
      </c>
      <c r="B41" s="90">
        <v>9585</v>
      </c>
      <c r="C41" s="17">
        <v>2399994</v>
      </c>
      <c r="D41" s="91">
        <v>3159.321</v>
      </c>
      <c r="E41" s="17">
        <v>330</v>
      </c>
      <c r="F41" s="5"/>
      <c r="G41" s="5"/>
      <c r="H41" s="28" t="s">
        <v>65</v>
      </c>
      <c r="I41" s="94">
        <v>1920</v>
      </c>
      <c r="J41" s="95">
        <v>1051120</v>
      </c>
      <c r="K41" s="95">
        <v>1051.12</v>
      </c>
      <c r="L41" s="245">
        <v>547</v>
      </c>
    </row>
    <row r="42" spans="1:12" ht="12.75">
      <c r="A42" s="16" t="s">
        <v>26</v>
      </c>
      <c r="B42" s="93">
        <v>492</v>
      </c>
      <c r="C42" s="17">
        <v>119435</v>
      </c>
      <c r="D42" s="91">
        <v>180.277</v>
      </c>
      <c r="E42" s="17">
        <v>366</v>
      </c>
      <c r="F42" s="5"/>
      <c r="G42" s="5"/>
      <c r="H42" s="5"/>
      <c r="I42" s="31"/>
      <c r="J42" s="30"/>
      <c r="K42" s="30"/>
      <c r="L42" s="30"/>
    </row>
    <row r="43" spans="1:12" ht="12.75">
      <c r="A43" s="16" t="s">
        <v>27</v>
      </c>
      <c r="B43" s="90">
        <v>23300</v>
      </c>
      <c r="C43" s="17">
        <v>6248969</v>
      </c>
      <c r="D43" s="91">
        <v>8956.381</v>
      </c>
      <c r="E43" s="17">
        <v>384</v>
      </c>
      <c r="F43" s="5"/>
      <c r="G43" s="5"/>
      <c r="H43" s="5" t="s">
        <v>66</v>
      </c>
      <c r="I43" s="31">
        <f>SUM($B$8:$B$12)+SUM($B$16:$B$47)+SUM($I$16:$I$41)</f>
        <v>348338</v>
      </c>
      <c r="J43" s="30">
        <v>125870623</v>
      </c>
      <c r="K43" s="30">
        <v>173169.658</v>
      </c>
      <c r="L43" s="30">
        <v>497</v>
      </c>
    </row>
    <row r="44" spans="1:12" ht="12.75">
      <c r="A44" s="16" t="s">
        <v>28</v>
      </c>
      <c r="B44" s="90">
        <v>2688</v>
      </c>
      <c r="C44" s="17">
        <v>613017</v>
      </c>
      <c r="D44" s="91">
        <v>760.658</v>
      </c>
      <c r="E44" s="17">
        <v>283</v>
      </c>
      <c r="F44" s="5"/>
      <c r="G44" s="5"/>
      <c r="H44" s="5" t="s">
        <v>67</v>
      </c>
      <c r="I44" s="32">
        <f>I45-I43</f>
        <v>21787</v>
      </c>
      <c r="J44" s="32">
        <f>J45-J43</f>
        <v>2232870</v>
      </c>
      <c r="K44" s="248">
        <v>9854.252</v>
      </c>
      <c r="L44" s="33">
        <v>452</v>
      </c>
    </row>
    <row r="45" spans="1:12" ht="12.75">
      <c r="A45" s="16" t="s">
        <v>29</v>
      </c>
      <c r="B45" s="90">
        <v>2265</v>
      </c>
      <c r="C45" s="17">
        <v>543119</v>
      </c>
      <c r="D45" s="91">
        <v>720.838</v>
      </c>
      <c r="E45" s="17">
        <v>318</v>
      </c>
      <c r="F45" s="5"/>
      <c r="G45" s="5"/>
      <c r="H45" s="5" t="s">
        <v>68</v>
      </c>
      <c r="I45" s="79">
        <v>370125</v>
      </c>
      <c r="J45" s="30">
        <v>128103493</v>
      </c>
      <c r="K45" s="42">
        <v>183023.91</v>
      </c>
      <c r="L45" s="30">
        <v>494</v>
      </c>
    </row>
    <row r="46" spans="1:12" ht="12.75">
      <c r="A46" s="16" t="s">
        <v>30</v>
      </c>
      <c r="B46" s="90">
        <v>6216</v>
      </c>
      <c r="C46" s="17">
        <v>1606244</v>
      </c>
      <c r="D46" s="91">
        <v>2168.21</v>
      </c>
      <c r="E46" s="17">
        <v>349</v>
      </c>
      <c r="F46" s="5"/>
      <c r="G46" s="5"/>
      <c r="H46" s="5"/>
      <c r="I46" s="31"/>
      <c r="J46" s="30"/>
      <c r="K46" s="30"/>
      <c r="L46" s="30"/>
    </row>
    <row r="47" spans="1:12" ht="12.75">
      <c r="A47" s="16" t="s">
        <v>31</v>
      </c>
      <c r="B47" s="90">
        <v>1247</v>
      </c>
      <c r="C47" s="17">
        <v>256508</v>
      </c>
      <c r="D47" s="91">
        <v>343.461</v>
      </c>
      <c r="E47" s="17">
        <v>275</v>
      </c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</sheetData>
  <mergeCells count="3"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7109375" style="0" customWidth="1"/>
    <col min="3" max="3" width="0" style="0" hidden="1" customWidth="1"/>
    <col min="4" max="4" width="16.7109375" style="0" customWidth="1"/>
    <col min="5" max="5" width="14.57421875" style="0" customWidth="1"/>
    <col min="6" max="6" width="3.00390625" style="0" customWidth="1"/>
    <col min="7" max="7" width="25.7109375" style="0" customWidth="1"/>
    <col min="8" max="8" width="16.421875" style="0" customWidth="1"/>
    <col min="9" max="9" width="0" style="0" hidden="1" customWidth="1"/>
    <col min="10" max="11" width="16.7109375" style="0" customWidth="1"/>
  </cols>
  <sheetData>
    <row r="1" spans="1:11" ht="12.75">
      <c r="A1" s="1" t="s">
        <v>152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2.75">
      <c r="A2" s="261" t="s">
        <v>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153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</row>
    <row r="4" spans="1:11" ht="12.75">
      <c r="A4" s="261" t="s">
        <v>154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</row>
    <row r="5" spans="1:11" ht="12.75">
      <c r="A5" s="243"/>
      <c r="B5" s="249"/>
      <c r="C5" s="243"/>
      <c r="D5" s="243"/>
      <c r="E5" s="243"/>
      <c r="F5" s="5"/>
      <c r="G5" s="5"/>
      <c r="H5" s="5"/>
      <c r="I5" s="5"/>
      <c r="J5" s="5"/>
      <c r="K5" s="5"/>
    </row>
    <row r="6" spans="1:11" ht="12.75">
      <c r="A6" s="52" t="s">
        <v>61</v>
      </c>
      <c r="B6" s="54" t="s">
        <v>62</v>
      </c>
      <c r="C6" s="53" t="s">
        <v>107</v>
      </c>
      <c r="D6" s="53" t="s">
        <v>63</v>
      </c>
      <c r="E6" s="53" t="s">
        <v>64</v>
      </c>
      <c r="F6" s="231"/>
      <c r="G6" s="231"/>
      <c r="H6" s="231"/>
      <c r="I6" s="231"/>
      <c r="J6" s="231"/>
      <c r="K6" s="231"/>
    </row>
    <row r="7" spans="1:11" ht="12.75">
      <c r="A7" s="244"/>
      <c r="B7" s="232"/>
      <c r="C7" s="232"/>
      <c r="D7" s="232"/>
      <c r="E7" s="232"/>
      <c r="F7" s="231"/>
      <c r="G7" s="231"/>
      <c r="H7" s="231"/>
      <c r="I7" s="231"/>
      <c r="J7" s="231"/>
      <c r="K7" s="231"/>
    </row>
    <row r="8" spans="1:11" ht="12.75">
      <c r="A8" s="16" t="s">
        <v>77</v>
      </c>
      <c r="B8" s="90">
        <v>15941</v>
      </c>
      <c r="C8" s="17">
        <v>11717664</v>
      </c>
      <c r="D8" s="91">
        <v>16911.744</v>
      </c>
      <c r="E8" s="17">
        <v>1061</v>
      </c>
      <c r="F8" s="5"/>
      <c r="G8" s="5"/>
      <c r="H8" s="5"/>
      <c r="I8" s="5"/>
      <c r="J8" s="5"/>
      <c r="K8" s="5"/>
    </row>
    <row r="9" spans="1:11" ht="12.75">
      <c r="A9" s="16" t="s">
        <v>57</v>
      </c>
      <c r="B9" s="90">
        <v>23392</v>
      </c>
      <c r="C9" s="17">
        <v>20215078</v>
      </c>
      <c r="D9" s="91">
        <v>30456.111</v>
      </c>
      <c r="E9" s="17">
        <v>1302</v>
      </c>
      <c r="F9" s="5"/>
      <c r="G9" s="5"/>
      <c r="H9" s="5"/>
      <c r="I9" s="5"/>
      <c r="J9" s="5"/>
      <c r="K9" s="5"/>
    </row>
    <row r="10" spans="1:11" ht="12.75">
      <c r="A10" s="16" t="s">
        <v>58</v>
      </c>
      <c r="B10" s="90">
        <v>3923</v>
      </c>
      <c r="C10" s="17">
        <v>2271875</v>
      </c>
      <c r="D10" s="91">
        <v>2986.089</v>
      </c>
      <c r="E10" s="17">
        <v>761</v>
      </c>
      <c r="F10" s="5"/>
      <c r="G10" s="5"/>
      <c r="H10" s="5"/>
      <c r="I10" s="5"/>
      <c r="J10" s="5"/>
      <c r="K10" s="5"/>
    </row>
    <row r="11" spans="1:11" ht="12.75">
      <c r="A11" s="16" t="s">
        <v>59</v>
      </c>
      <c r="B11" s="90">
        <v>26894</v>
      </c>
      <c r="C11" s="17">
        <v>20465105</v>
      </c>
      <c r="D11" s="91">
        <v>30289.013</v>
      </c>
      <c r="E11" s="17">
        <v>1126</v>
      </c>
      <c r="F11" s="5"/>
      <c r="G11" s="5"/>
      <c r="H11" s="5"/>
      <c r="I11" s="5"/>
      <c r="J11" s="5"/>
      <c r="K11" s="5"/>
    </row>
    <row r="12" spans="1:11" ht="13.5" thickBot="1">
      <c r="A12" s="20" t="s">
        <v>60</v>
      </c>
      <c r="B12" s="94">
        <v>17684</v>
      </c>
      <c r="C12" s="29">
        <v>11562891</v>
      </c>
      <c r="D12" s="95">
        <v>16969.863</v>
      </c>
      <c r="E12" s="245">
        <v>960</v>
      </c>
      <c r="F12" s="5"/>
      <c r="G12" s="5"/>
      <c r="H12" s="5"/>
      <c r="I12" s="5"/>
      <c r="J12" s="5"/>
      <c r="K12" s="5"/>
    </row>
    <row r="13" spans="1:11" ht="12.75">
      <c r="A13" s="236" t="s">
        <v>69</v>
      </c>
      <c r="B13" s="250">
        <v>87834</v>
      </c>
      <c r="C13" s="250">
        <f>SUM(C8:C12)</f>
        <v>66232613</v>
      </c>
      <c r="D13" s="251">
        <v>97612.82</v>
      </c>
      <c r="E13" s="8">
        <v>1111</v>
      </c>
      <c r="F13" s="247"/>
      <c r="G13" s="247"/>
      <c r="H13" s="247"/>
      <c r="I13" s="247"/>
      <c r="J13" s="247"/>
      <c r="K13" s="247"/>
    </row>
    <row r="14" spans="1:11" ht="12.75">
      <c r="A14" s="244"/>
      <c r="B14" s="232"/>
      <c r="C14" s="232"/>
      <c r="D14" s="17"/>
      <c r="E14" s="17"/>
      <c r="F14" s="231"/>
      <c r="G14" s="231"/>
      <c r="H14" s="231"/>
      <c r="I14" s="231"/>
      <c r="J14" s="231"/>
      <c r="K14" s="231"/>
    </row>
    <row r="15" spans="1:11" ht="12.75">
      <c r="A15" s="239" t="s">
        <v>70</v>
      </c>
      <c r="B15" s="3"/>
      <c r="C15" s="3"/>
      <c r="D15" s="25"/>
      <c r="E15" s="25"/>
      <c r="F15" s="231"/>
      <c r="G15" s="239" t="s">
        <v>70</v>
      </c>
      <c r="H15" s="3"/>
      <c r="I15" s="3"/>
      <c r="J15" s="25"/>
      <c r="K15" s="25"/>
    </row>
    <row r="16" spans="1:11" ht="12.75">
      <c r="A16" s="16" t="s">
        <v>0</v>
      </c>
      <c r="B16" s="90">
        <v>2480</v>
      </c>
      <c r="C16" s="17">
        <v>785665</v>
      </c>
      <c r="D16" s="91">
        <v>1055.777</v>
      </c>
      <c r="E16" s="17">
        <v>426</v>
      </c>
      <c r="F16" s="5"/>
      <c r="G16" s="16" t="s">
        <v>32</v>
      </c>
      <c r="H16" s="90">
        <v>3072</v>
      </c>
      <c r="I16" s="91">
        <v>1320128</v>
      </c>
      <c r="J16" s="91">
        <v>1889.256</v>
      </c>
      <c r="K16" s="17">
        <v>615</v>
      </c>
    </row>
    <row r="17" spans="1:11" ht="12.75">
      <c r="A17" s="16" t="s">
        <v>1</v>
      </c>
      <c r="B17" s="93">
        <v>188</v>
      </c>
      <c r="C17" s="17">
        <v>45922</v>
      </c>
      <c r="D17" s="91">
        <v>69.268</v>
      </c>
      <c r="E17" s="17">
        <v>368</v>
      </c>
      <c r="F17" s="5"/>
      <c r="G17" s="16" t="s">
        <v>33</v>
      </c>
      <c r="H17" s="93">
        <v>160</v>
      </c>
      <c r="I17" s="91">
        <v>40470</v>
      </c>
      <c r="J17" s="91">
        <v>57.63</v>
      </c>
      <c r="K17" s="17">
        <v>360</v>
      </c>
    </row>
    <row r="18" spans="1:11" ht="12.75">
      <c r="A18" s="16" t="s">
        <v>2</v>
      </c>
      <c r="B18" s="90">
        <v>1114</v>
      </c>
      <c r="C18" s="17">
        <v>324722</v>
      </c>
      <c r="D18" s="91">
        <v>416.429</v>
      </c>
      <c r="E18" s="17">
        <v>374</v>
      </c>
      <c r="F18" s="5"/>
      <c r="G18" s="16" t="s">
        <v>34</v>
      </c>
      <c r="H18" s="93">
        <v>512</v>
      </c>
      <c r="I18" s="91">
        <v>179348</v>
      </c>
      <c r="J18" s="91">
        <v>210.292</v>
      </c>
      <c r="K18" s="17">
        <v>411</v>
      </c>
    </row>
    <row r="19" spans="1:11" ht="12.75">
      <c r="A19" s="16" t="s">
        <v>3</v>
      </c>
      <c r="B19" s="93">
        <v>361</v>
      </c>
      <c r="C19" s="17">
        <v>106750</v>
      </c>
      <c r="D19" s="91">
        <v>133.559</v>
      </c>
      <c r="E19" s="17">
        <v>370</v>
      </c>
      <c r="F19" s="5"/>
      <c r="G19" s="16" t="s">
        <v>35</v>
      </c>
      <c r="H19" s="93">
        <v>306</v>
      </c>
      <c r="I19" s="91">
        <v>100713</v>
      </c>
      <c r="J19" s="91">
        <v>120.957</v>
      </c>
      <c r="K19" s="17">
        <v>395</v>
      </c>
    </row>
    <row r="20" spans="1:11" ht="12.75">
      <c r="A20" s="16" t="s">
        <v>4</v>
      </c>
      <c r="B20" s="93">
        <v>513</v>
      </c>
      <c r="C20" s="17">
        <v>173898</v>
      </c>
      <c r="D20" s="91">
        <v>199.485</v>
      </c>
      <c r="E20" s="17">
        <v>389</v>
      </c>
      <c r="F20" s="5"/>
      <c r="G20" s="16" t="s">
        <v>36</v>
      </c>
      <c r="H20" s="93">
        <v>943</v>
      </c>
      <c r="I20" s="91">
        <v>173297</v>
      </c>
      <c r="J20" s="91">
        <v>237.246</v>
      </c>
      <c r="K20" s="17">
        <v>252</v>
      </c>
    </row>
    <row r="21" spans="1:11" ht="12.75">
      <c r="A21" s="16" t="s">
        <v>5</v>
      </c>
      <c r="B21" s="93">
        <v>545</v>
      </c>
      <c r="C21" s="17">
        <v>173153</v>
      </c>
      <c r="D21" s="91">
        <v>221.924</v>
      </c>
      <c r="E21" s="17">
        <v>407</v>
      </c>
      <c r="F21" s="5"/>
      <c r="G21" s="16" t="s">
        <v>37</v>
      </c>
      <c r="H21" s="90">
        <v>1331</v>
      </c>
      <c r="I21" s="91">
        <v>412798</v>
      </c>
      <c r="J21" s="91">
        <v>593.551</v>
      </c>
      <c r="K21" s="17">
        <v>446</v>
      </c>
    </row>
    <row r="22" spans="1:11" ht="12.75">
      <c r="A22" s="16" t="s">
        <v>6</v>
      </c>
      <c r="B22" s="93">
        <v>536</v>
      </c>
      <c r="C22" s="17">
        <v>146782</v>
      </c>
      <c r="D22" s="91">
        <v>196.76</v>
      </c>
      <c r="E22" s="17">
        <v>367</v>
      </c>
      <c r="F22" s="5"/>
      <c r="G22" s="16" t="s">
        <v>38</v>
      </c>
      <c r="H22" s="90">
        <v>3036</v>
      </c>
      <c r="I22" s="91">
        <v>957196</v>
      </c>
      <c r="J22" s="91">
        <v>1303.558</v>
      </c>
      <c r="K22" s="17">
        <v>429</v>
      </c>
    </row>
    <row r="23" spans="1:11" ht="12.75">
      <c r="A23" s="16" t="s">
        <v>7</v>
      </c>
      <c r="B23" s="93">
        <v>336</v>
      </c>
      <c r="C23" s="17">
        <v>110611</v>
      </c>
      <c r="D23" s="91">
        <v>122.545</v>
      </c>
      <c r="E23" s="17">
        <v>365</v>
      </c>
      <c r="F23" s="5"/>
      <c r="G23" s="16" t="s">
        <v>39</v>
      </c>
      <c r="H23" s="93">
        <v>444</v>
      </c>
      <c r="I23" s="91">
        <v>126928</v>
      </c>
      <c r="J23" s="91">
        <v>163.151</v>
      </c>
      <c r="K23" s="17">
        <v>367</v>
      </c>
    </row>
    <row r="24" spans="1:11" ht="12.75">
      <c r="A24" s="16" t="s">
        <v>8</v>
      </c>
      <c r="B24" s="93">
        <v>526</v>
      </c>
      <c r="C24" s="17">
        <v>142849</v>
      </c>
      <c r="D24" s="91">
        <v>178.594</v>
      </c>
      <c r="E24" s="17">
        <v>340</v>
      </c>
      <c r="F24" s="5"/>
      <c r="G24" s="16" t="s">
        <v>40</v>
      </c>
      <c r="H24" s="90">
        <v>1707</v>
      </c>
      <c r="I24" s="91">
        <v>350010</v>
      </c>
      <c r="J24" s="91">
        <v>460.513</v>
      </c>
      <c r="K24" s="17">
        <v>270</v>
      </c>
    </row>
    <row r="25" spans="1:11" ht="12.75">
      <c r="A25" s="16" t="s">
        <v>9</v>
      </c>
      <c r="B25" s="93">
        <v>269</v>
      </c>
      <c r="C25" s="17">
        <v>72892</v>
      </c>
      <c r="D25" s="91">
        <v>98.947</v>
      </c>
      <c r="E25" s="17">
        <v>368</v>
      </c>
      <c r="F25" s="5"/>
      <c r="G25" s="16" t="s">
        <v>41</v>
      </c>
      <c r="H25" s="90">
        <v>1180</v>
      </c>
      <c r="I25" s="91">
        <v>360192</v>
      </c>
      <c r="J25" s="91">
        <v>554.107</v>
      </c>
      <c r="K25" s="17">
        <v>470</v>
      </c>
    </row>
    <row r="26" spans="1:11" ht="12.75">
      <c r="A26" s="16" t="s">
        <v>10</v>
      </c>
      <c r="B26" s="93">
        <v>360</v>
      </c>
      <c r="C26" s="17">
        <v>114503</v>
      </c>
      <c r="D26" s="91">
        <v>142.097</v>
      </c>
      <c r="E26" s="17">
        <v>395</v>
      </c>
      <c r="F26" s="5"/>
      <c r="G26" s="16" t="s">
        <v>42</v>
      </c>
      <c r="H26" s="93">
        <v>134</v>
      </c>
      <c r="I26" s="91">
        <v>44246</v>
      </c>
      <c r="J26" s="91">
        <v>48.15</v>
      </c>
      <c r="K26" s="17">
        <v>359</v>
      </c>
    </row>
    <row r="27" spans="1:11" ht="12.75">
      <c r="A27" s="16" t="s">
        <v>11</v>
      </c>
      <c r="B27" s="93">
        <v>227</v>
      </c>
      <c r="C27" s="17">
        <v>74607</v>
      </c>
      <c r="D27" s="91">
        <v>92.416</v>
      </c>
      <c r="E27" s="17">
        <v>407</v>
      </c>
      <c r="F27" s="5"/>
      <c r="G27" s="16" t="s">
        <v>43</v>
      </c>
      <c r="H27" s="93">
        <v>102</v>
      </c>
      <c r="I27" s="91">
        <v>32951</v>
      </c>
      <c r="J27" s="91">
        <v>39.741</v>
      </c>
      <c r="K27" s="17">
        <v>390</v>
      </c>
    </row>
    <row r="28" spans="1:11" ht="12.75">
      <c r="A28" s="16" t="s">
        <v>12</v>
      </c>
      <c r="B28" s="90">
        <v>2294</v>
      </c>
      <c r="C28" s="17">
        <v>666895</v>
      </c>
      <c r="D28" s="91">
        <v>883.079</v>
      </c>
      <c r="E28" s="17">
        <v>385</v>
      </c>
      <c r="F28" s="5"/>
      <c r="G28" s="16" t="s">
        <v>44</v>
      </c>
      <c r="H28" s="93">
        <v>194</v>
      </c>
      <c r="I28" s="91">
        <v>67890</v>
      </c>
      <c r="J28" s="91">
        <v>71.496</v>
      </c>
      <c r="K28" s="17">
        <v>369</v>
      </c>
    </row>
    <row r="29" spans="1:11" ht="12.75">
      <c r="A29" s="16" t="s">
        <v>13</v>
      </c>
      <c r="B29" s="90">
        <v>7663</v>
      </c>
      <c r="C29" s="17">
        <v>2671192</v>
      </c>
      <c r="D29" s="91">
        <v>3674.452</v>
      </c>
      <c r="E29" s="17">
        <v>480</v>
      </c>
      <c r="F29" s="5"/>
      <c r="G29" s="16" t="s">
        <v>45</v>
      </c>
      <c r="H29" s="93">
        <v>694</v>
      </c>
      <c r="I29" s="91">
        <v>182138</v>
      </c>
      <c r="J29" s="91">
        <v>212.276</v>
      </c>
      <c r="K29" s="17">
        <v>306</v>
      </c>
    </row>
    <row r="30" spans="1:11" ht="12.75">
      <c r="A30" s="16" t="s">
        <v>14</v>
      </c>
      <c r="B30" s="93">
        <v>181</v>
      </c>
      <c r="C30" s="17">
        <v>63108</v>
      </c>
      <c r="D30" s="91">
        <v>80.839</v>
      </c>
      <c r="E30" s="17">
        <v>447</v>
      </c>
      <c r="F30" s="5"/>
      <c r="G30" s="16" t="s">
        <v>46</v>
      </c>
      <c r="H30" s="90">
        <v>12472</v>
      </c>
      <c r="I30" s="91">
        <v>4365522</v>
      </c>
      <c r="J30" s="91">
        <v>6276.78</v>
      </c>
      <c r="K30" s="17">
        <v>503</v>
      </c>
    </row>
    <row r="31" spans="1:11" ht="12.75">
      <c r="A31" s="16" t="s">
        <v>15</v>
      </c>
      <c r="B31" s="93">
        <v>274</v>
      </c>
      <c r="C31" s="17">
        <v>113831</v>
      </c>
      <c r="D31" s="91">
        <v>114.673</v>
      </c>
      <c r="E31" s="17">
        <v>419</v>
      </c>
      <c r="F31" s="5"/>
      <c r="G31" s="16" t="s">
        <v>47</v>
      </c>
      <c r="H31" s="93">
        <v>465</v>
      </c>
      <c r="I31" s="91">
        <v>212482</v>
      </c>
      <c r="J31" s="91">
        <v>266.34</v>
      </c>
      <c r="K31" s="17">
        <v>573</v>
      </c>
    </row>
    <row r="32" spans="1:11" ht="12.75">
      <c r="A32" s="16" t="s">
        <v>16</v>
      </c>
      <c r="B32" s="93">
        <v>244</v>
      </c>
      <c r="C32" s="17">
        <v>90566</v>
      </c>
      <c r="D32" s="91">
        <v>105.065</v>
      </c>
      <c r="E32" s="17">
        <v>431</v>
      </c>
      <c r="F32" s="5"/>
      <c r="G32" s="16" t="s">
        <v>48</v>
      </c>
      <c r="H32" s="93">
        <v>359</v>
      </c>
      <c r="I32" s="91">
        <v>92719</v>
      </c>
      <c r="J32" s="91">
        <v>109.233</v>
      </c>
      <c r="K32" s="17">
        <v>304</v>
      </c>
    </row>
    <row r="33" spans="1:11" ht="12.75">
      <c r="A33" s="16" t="s">
        <v>17</v>
      </c>
      <c r="B33" s="93">
        <v>310</v>
      </c>
      <c r="C33" s="17">
        <v>75072</v>
      </c>
      <c r="D33" s="91">
        <v>99.732</v>
      </c>
      <c r="E33" s="17">
        <v>322</v>
      </c>
      <c r="F33" s="5"/>
      <c r="G33" s="16" t="s">
        <v>49</v>
      </c>
      <c r="H33" s="93">
        <v>755</v>
      </c>
      <c r="I33" s="91">
        <v>171313</v>
      </c>
      <c r="J33" s="91">
        <v>219.454</v>
      </c>
      <c r="K33" s="17">
        <v>291</v>
      </c>
    </row>
    <row r="34" spans="1:11" ht="12.75">
      <c r="A34" s="16" t="s">
        <v>18</v>
      </c>
      <c r="B34" s="93">
        <v>140</v>
      </c>
      <c r="C34" s="17">
        <v>45716</v>
      </c>
      <c r="D34" s="91">
        <v>45.864</v>
      </c>
      <c r="E34" s="17">
        <v>328</v>
      </c>
      <c r="F34" s="5"/>
      <c r="G34" s="16" t="s">
        <v>50</v>
      </c>
      <c r="H34" s="93">
        <v>977</v>
      </c>
      <c r="I34" s="91">
        <v>300866</v>
      </c>
      <c r="J34" s="91">
        <v>392.377</v>
      </c>
      <c r="K34" s="17">
        <v>402</v>
      </c>
    </row>
    <row r="35" spans="1:11" ht="12.75">
      <c r="A35" s="16" t="s">
        <v>19</v>
      </c>
      <c r="B35" s="93">
        <v>11</v>
      </c>
      <c r="C35" s="17">
        <v>6528</v>
      </c>
      <c r="D35" s="91">
        <v>5.825</v>
      </c>
      <c r="E35" s="17">
        <v>530</v>
      </c>
      <c r="F35" s="5"/>
      <c r="G35" s="16" t="s">
        <v>51</v>
      </c>
      <c r="H35" s="93">
        <v>369</v>
      </c>
      <c r="I35" s="91">
        <v>95307</v>
      </c>
      <c r="J35" s="91">
        <v>127.716</v>
      </c>
      <c r="K35" s="17">
        <v>346</v>
      </c>
    </row>
    <row r="36" spans="1:11" ht="12.75">
      <c r="A36" s="16" t="s">
        <v>20</v>
      </c>
      <c r="B36" s="93">
        <v>322</v>
      </c>
      <c r="C36" s="17">
        <v>105923</v>
      </c>
      <c r="D36" s="91">
        <v>143.199</v>
      </c>
      <c r="E36" s="17">
        <v>445</v>
      </c>
      <c r="F36" s="5"/>
      <c r="G36" s="16" t="s">
        <v>52</v>
      </c>
      <c r="H36" s="93">
        <v>230</v>
      </c>
      <c r="I36" s="91">
        <v>77320</v>
      </c>
      <c r="J36" s="91">
        <v>92.062</v>
      </c>
      <c r="K36" s="17">
        <v>400</v>
      </c>
    </row>
    <row r="37" spans="1:11" ht="12.75">
      <c r="A37" s="16" t="s">
        <v>21</v>
      </c>
      <c r="B37" s="93">
        <v>575</v>
      </c>
      <c r="C37" s="17">
        <v>181338</v>
      </c>
      <c r="D37" s="91">
        <v>212.929</v>
      </c>
      <c r="E37" s="17">
        <v>370</v>
      </c>
      <c r="F37" s="5"/>
      <c r="G37" s="16" t="s">
        <v>53</v>
      </c>
      <c r="H37" s="93">
        <v>712</v>
      </c>
      <c r="I37" s="91">
        <v>206542</v>
      </c>
      <c r="J37" s="91">
        <v>237.695</v>
      </c>
      <c r="K37" s="17">
        <v>334</v>
      </c>
    </row>
    <row r="38" spans="1:11" ht="12.75">
      <c r="A38" s="16" t="s">
        <v>22</v>
      </c>
      <c r="B38" s="93">
        <v>118</v>
      </c>
      <c r="C38" s="17">
        <v>25940</v>
      </c>
      <c r="D38" s="91">
        <v>40.929</v>
      </c>
      <c r="E38" s="17">
        <v>347</v>
      </c>
      <c r="F38" s="5"/>
      <c r="G38" s="16" t="s">
        <v>54</v>
      </c>
      <c r="H38" s="90">
        <v>10552</v>
      </c>
      <c r="I38" s="91">
        <v>4210880</v>
      </c>
      <c r="J38" s="91">
        <v>5970.911</v>
      </c>
      <c r="K38" s="17">
        <v>566</v>
      </c>
    </row>
    <row r="39" spans="1:11" ht="12.75">
      <c r="A39" s="16" t="s">
        <v>23</v>
      </c>
      <c r="B39" s="93">
        <v>353</v>
      </c>
      <c r="C39" s="17">
        <v>78694</v>
      </c>
      <c r="D39" s="91">
        <v>99.83</v>
      </c>
      <c r="E39" s="17">
        <v>283</v>
      </c>
      <c r="F39" s="5"/>
      <c r="G39" s="16" t="s">
        <v>55</v>
      </c>
      <c r="H39" s="93">
        <v>203</v>
      </c>
      <c r="I39" s="91">
        <v>59819</v>
      </c>
      <c r="J39" s="91">
        <v>63.609</v>
      </c>
      <c r="K39" s="17">
        <v>313</v>
      </c>
    </row>
    <row r="40" spans="1:11" ht="12.75">
      <c r="A40" s="16" t="s">
        <v>24</v>
      </c>
      <c r="B40" s="93">
        <v>388</v>
      </c>
      <c r="C40" s="17">
        <v>106855</v>
      </c>
      <c r="D40" s="91">
        <v>117.463</v>
      </c>
      <c r="E40" s="17">
        <v>303</v>
      </c>
      <c r="F40" s="5"/>
      <c r="G40" s="16" t="s">
        <v>56</v>
      </c>
      <c r="H40" s="93">
        <v>121</v>
      </c>
      <c r="I40" s="91">
        <v>50679</v>
      </c>
      <c r="J40" s="91">
        <v>50.597</v>
      </c>
      <c r="K40" s="17">
        <v>418</v>
      </c>
    </row>
    <row r="41" spans="1:11" ht="13.5" thickBot="1">
      <c r="A41" s="16" t="s">
        <v>25</v>
      </c>
      <c r="B41" s="90">
        <v>6196</v>
      </c>
      <c r="C41" s="17">
        <v>1912185</v>
      </c>
      <c r="D41" s="91">
        <v>2575.06</v>
      </c>
      <c r="E41" s="17">
        <v>416</v>
      </c>
      <c r="F41" s="5"/>
      <c r="G41" s="28" t="s">
        <v>65</v>
      </c>
      <c r="H41" s="94">
        <v>1090</v>
      </c>
      <c r="I41" s="95">
        <v>964071</v>
      </c>
      <c r="J41" s="95">
        <v>964.071</v>
      </c>
      <c r="K41" s="245">
        <v>884</v>
      </c>
    </row>
    <row r="42" spans="1:11" ht="12.75">
      <c r="A42" s="16" t="s">
        <v>26</v>
      </c>
      <c r="B42" s="93">
        <v>267</v>
      </c>
      <c r="C42" s="17">
        <v>108540</v>
      </c>
      <c r="D42" s="91">
        <v>147.245</v>
      </c>
      <c r="E42" s="17">
        <v>551</v>
      </c>
      <c r="F42" s="5"/>
      <c r="G42" s="5"/>
      <c r="H42" s="82"/>
      <c r="I42" s="30"/>
      <c r="J42" s="30"/>
      <c r="K42" s="30"/>
    </row>
    <row r="43" spans="1:11" ht="12.75">
      <c r="A43" s="16" t="s">
        <v>27</v>
      </c>
      <c r="B43" s="90">
        <v>13487</v>
      </c>
      <c r="C43" s="17">
        <v>5004338</v>
      </c>
      <c r="D43" s="91">
        <v>6984.838</v>
      </c>
      <c r="E43" s="17">
        <v>518</v>
      </c>
      <c r="F43" s="5"/>
      <c r="G43" s="5" t="s">
        <v>66</v>
      </c>
      <c r="H43" s="82">
        <f>B13+SUM(B16:B47)+SUM(H16:H41)</f>
        <v>177476</v>
      </c>
      <c r="I43" s="82">
        <f>C13+SUM(C16:C47)+SUM(I16:I41)</f>
        <v>97391423</v>
      </c>
      <c r="J43" s="92">
        <v>140041.453</v>
      </c>
      <c r="K43" s="30">
        <v>789</v>
      </c>
    </row>
    <row r="44" spans="1:11" ht="12.75">
      <c r="A44" s="16" t="s">
        <v>28</v>
      </c>
      <c r="B44" s="90">
        <v>1526</v>
      </c>
      <c r="C44" s="17">
        <v>438910</v>
      </c>
      <c r="D44" s="91">
        <v>610.765</v>
      </c>
      <c r="E44" s="17">
        <v>400</v>
      </c>
      <c r="F44" s="5"/>
      <c r="G44" s="5" t="s">
        <v>67</v>
      </c>
      <c r="H44" s="252">
        <f>H45-H43</f>
        <v>15832</v>
      </c>
      <c r="I44" s="252">
        <f>I45-I43</f>
        <v>1647667</v>
      </c>
      <c r="J44" s="108">
        <v>2230.453</v>
      </c>
      <c r="K44" s="33">
        <v>141</v>
      </c>
    </row>
    <row r="45" spans="1:11" ht="12.75">
      <c r="A45" s="16" t="s">
        <v>29</v>
      </c>
      <c r="B45" s="90">
        <v>1162</v>
      </c>
      <c r="C45" s="17">
        <v>428986</v>
      </c>
      <c r="D45" s="91">
        <v>594.91</v>
      </c>
      <c r="E45" s="17">
        <v>512</v>
      </c>
      <c r="F45" s="5"/>
      <c r="G45" s="5" t="s">
        <v>68</v>
      </c>
      <c r="H45" s="82">
        <v>193308</v>
      </c>
      <c r="I45" s="30">
        <v>99039090</v>
      </c>
      <c r="J45" s="42">
        <v>142271.906</v>
      </c>
      <c r="K45" s="30">
        <v>736</v>
      </c>
    </row>
    <row r="46" spans="1:11" ht="12.75">
      <c r="A46" s="16" t="s">
        <v>30</v>
      </c>
      <c r="B46" s="90">
        <v>3806</v>
      </c>
      <c r="C46" s="17">
        <v>1397016</v>
      </c>
      <c r="D46" s="91">
        <v>1978.3</v>
      </c>
      <c r="E46" s="17">
        <v>520</v>
      </c>
      <c r="F46" s="5"/>
      <c r="G46" s="5"/>
      <c r="H46" s="31"/>
      <c r="I46" s="30"/>
      <c r="J46" s="30"/>
      <c r="K46" s="30"/>
    </row>
    <row r="47" spans="1:11" ht="12.75">
      <c r="A47" s="16" t="s">
        <v>31</v>
      </c>
      <c r="B47" s="93">
        <v>750</v>
      </c>
      <c r="C47" s="17">
        <v>208998</v>
      </c>
      <c r="D47" s="91">
        <v>253.066</v>
      </c>
      <c r="E47" s="17">
        <v>337</v>
      </c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mergeCells count="3"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7109375" style="0" customWidth="1"/>
    <col min="3" max="3" width="0" style="0" hidden="1" customWidth="1"/>
    <col min="4" max="5" width="16.7109375" style="0" customWidth="1"/>
    <col min="6" max="6" width="3.00390625" style="0" customWidth="1"/>
    <col min="7" max="7" width="0" style="0" hidden="1" customWidth="1"/>
    <col min="8" max="8" width="25.7109375" style="0" customWidth="1"/>
    <col min="9" max="9" width="16.7109375" style="0" customWidth="1"/>
    <col min="10" max="10" width="0" style="0" hidden="1" customWidth="1"/>
    <col min="11" max="12" width="16.7109375" style="0" customWidth="1"/>
  </cols>
  <sheetData>
    <row r="1" spans="1:12" ht="12.75">
      <c r="A1" s="1" t="s">
        <v>155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.75">
      <c r="A2" s="261" t="s">
        <v>72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2.75">
      <c r="A3" s="261" t="s">
        <v>150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2.75">
      <c r="A4" s="261" t="s">
        <v>156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</row>
    <row r="5" spans="1:12" ht="12.75">
      <c r="A5" s="243"/>
      <c r="B5" s="243"/>
      <c r="C5" s="243"/>
      <c r="D5" s="243"/>
      <c r="E5" s="243"/>
      <c r="F5" s="5"/>
      <c r="G5" s="5"/>
      <c r="H5" s="5"/>
      <c r="I5" s="5"/>
      <c r="J5" s="5"/>
      <c r="K5" s="5"/>
      <c r="L5" s="5"/>
    </row>
    <row r="6" spans="1:12" ht="12.75">
      <c r="A6" s="52" t="s">
        <v>61</v>
      </c>
      <c r="B6" s="53" t="s">
        <v>62</v>
      </c>
      <c r="C6" s="53" t="s">
        <v>107</v>
      </c>
      <c r="D6" s="53" t="s">
        <v>63</v>
      </c>
      <c r="E6" s="53" t="s">
        <v>64</v>
      </c>
      <c r="F6" s="231"/>
      <c r="G6" s="231"/>
      <c r="H6" s="231"/>
      <c r="I6" s="231"/>
      <c r="J6" s="231"/>
      <c r="K6" s="231"/>
      <c r="L6" s="231"/>
    </row>
    <row r="7" spans="1:12" ht="12.75">
      <c r="A7" s="244"/>
      <c r="B7" s="232"/>
      <c r="C7" s="232"/>
      <c r="D7" s="232"/>
      <c r="E7" s="232"/>
      <c r="F7" s="231"/>
      <c r="G7" s="231"/>
      <c r="H7" s="231"/>
      <c r="I7" s="231"/>
      <c r="J7" s="231"/>
      <c r="K7" s="231"/>
      <c r="L7" s="231"/>
    </row>
    <row r="8" spans="1:12" ht="12.75">
      <c r="A8" s="16" t="s">
        <v>77</v>
      </c>
      <c r="B8" s="90">
        <v>36656</v>
      </c>
      <c r="C8" s="17">
        <v>15565396</v>
      </c>
      <c r="D8" s="91">
        <v>24294.406</v>
      </c>
      <c r="E8" s="17">
        <v>663</v>
      </c>
      <c r="F8" s="5"/>
      <c r="G8" s="5"/>
      <c r="H8" s="5"/>
      <c r="I8" s="5"/>
      <c r="J8" s="5"/>
      <c r="K8" s="5"/>
      <c r="L8" s="5"/>
    </row>
    <row r="9" spans="1:12" ht="12.75">
      <c r="A9" s="16" t="s">
        <v>57</v>
      </c>
      <c r="B9" s="90">
        <v>49470</v>
      </c>
      <c r="C9" s="17">
        <v>24195489</v>
      </c>
      <c r="D9" s="91">
        <v>36668.526</v>
      </c>
      <c r="E9" s="17">
        <v>741</v>
      </c>
      <c r="F9" s="5"/>
      <c r="G9" s="5"/>
      <c r="H9" s="5"/>
      <c r="I9" s="5"/>
      <c r="J9" s="5"/>
      <c r="K9" s="5"/>
      <c r="L9" s="5"/>
    </row>
    <row r="10" spans="1:12" ht="12.75">
      <c r="A10" s="16" t="s">
        <v>58</v>
      </c>
      <c r="B10" s="90">
        <v>7557</v>
      </c>
      <c r="C10" s="17">
        <v>2340021</v>
      </c>
      <c r="D10" s="91">
        <v>3260.354</v>
      </c>
      <c r="E10" s="17">
        <v>431</v>
      </c>
      <c r="F10" s="5"/>
      <c r="G10" s="5"/>
      <c r="H10" s="5"/>
      <c r="I10" s="5"/>
      <c r="J10" s="5"/>
      <c r="K10" s="5"/>
      <c r="L10" s="5"/>
    </row>
    <row r="11" spans="1:12" ht="12.75">
      <c r="A11" s="16" t="s">
        <v>59</v>
      </c>
      <c r="B11" s="90">
        <v>64270</v>
      </c>
      <c r="C11" s="17">
        <v>28200262</v>
      </c>
      <c r="D11" s="91">
        <v>42738.386</v>
      </c>
      <c r="E11" s="17">
        <v>665</v>
      </c>
      <c r="F11" s="5"/>
      <c r="G11" s="5"/>
      <c r="H11" s="5"/>
      <c r="I11" s="5"/>
      <c r="J11" s="5"/>
      <c r="K11" s="5"/>
      <c r="L11" s="5"/>
    </row>
    <row r="12" spans="1:12" ht="13.5" thickBot="1">
      <c r="A12" s="20" t="s">
        <v>60</v>
      </c>
      <c r="B12" s="94">
        <v>41594</v>
      </c>
      <c r="C12" s="29">
        <v>16340328</v>
      </c>
      <c r="D12" s="95">
        <v>24785.786</v>
      </c>
      <c r="E12" s="245">
        <v>596</v>
      </c>
      <c r="F12" s="5"/>
      <c r="G12" s="5"/>
      <c r="H12" s="5"/>
      <c r="I12" s="5"/>
      <c r="J12" s="5"/>
      <c r="K12" s="5"/>
      <c r="L12" s="5"/>
    </row>
    <row r="13" spans="1:12" ht="12.75">
      <c r="A13" s="236" t="s">
        <v>69</v>
      </c>
      <c r="B13" s="237">
        <v>199547</v>
      </c>
      <c r="C13" s="237">
        <f>SUM(C8:C12)</f>
        <v>86641496</v>
      </c>
      <c r="D13" s="246">
        <v>131747.458</v>
      </c>
      <c r="E13" s="8">
        <v>660</v>
      </c>
      <c r="F13" s="247"/>
      <c r="G13" s="247"/>
      <c r="H13" s="247"/>
      <c r="I13" s="247"/>
      <c r="J13" s="247"/>
      <c r="K13" s="247"/>
      <c r="L13" s="247"/>
    </row>
    <row r="14" spans="1:12" ht="12.75">
      <c r="A14" s="244"/>
      <c r="B14" s="232"/>
      <c r="C14" s="232"/>
      <c r="D14" s="17"/>
      <c r="E14" s="17"/>
      <c r="F14" s="231"/>
      <c r="G14" s="231"/>
      <c r="H14" s="231"/>
      <c r="I14" s="231"/>
      <c r="J14" s="231"/>
      <c r="K14" s="231"/>
      <c r="L14" s="231"/>
    </row>
    <row r="15" spans="1:12" ht="12.75">
      <c r="A15" s="239" t="s">
        <v>70</v>
      </c>
      <c r="B15" s="3"/>
      <c r="C15" s="3"/>
      <c r="D15" s="25"/>
      <c r="E15" s="25"/>
      <c r="F15" s="231"/>
      <c r="G15" s="231"/>
      <c r="H15" s="239" t="s">
        <v>70</v>
      </c>
      <c r="I15" s="3"/>
      <c r="J15" s="3"/>
      <c r="K15" s="25"/>
      <c r="L15" s="25"/>
    </row>
    <row r="16" spans="1:12" ht="12.75">
      <c r="A16" s="16" t="s">
        <v>0</v>
      </c>
      <c r="B16" s="90">
        <v>4950</v>
      </c>
      <c r="C16" s="17">
        <v>1196572</v>
      </c>
      <c r="D16" s="253">
        <v>1817.612</v>
      </c>
      <c r="E16" s="17">
        <v>367</v>
      </c>
      <c r="F16" s="5"/>
      <c r="G16" s="5"/>
      <c r="H16" s="16" t="s">
        <v>32</v>
      </c>
      <c r="I16" s="90">
        <v>6151</v>
      </c>
      <c r="J16" s="91">
        <v>1442230</v>
      </c>
      <c r="K16" s="91">
        <v>2419.087</v>
      </c>
      <c r="L16" s="17">
        <v>393</v>
      </c>
    </row>
    <row r="17" spans="1:12" ht="12.75">
      <c r="A17" s="16" t="s">
        <v>1</v>
      </c>
      <c r="B17" s="93">
        <v>291</v>
      </c>
      <c r="C17" s="17">
        <v>55752</v>
      </c>
      <c r="D17" s="91">
        <v>75.598</v>
      </c>
      <c r="E17" s="17">
        <v>260</v>
      </c>
      <c r="F17" s="5"/>
      <c r="G17" s="5"/>
      <c r="H17" s="16" t="s">
        <v>33</v>
      </c>
      <c r="I17" s="93">
        <v>289</v>
      </c>
      <c r="J17" s="91">
        <v>69407</v>
      </c>
      <c r="K17" s="91">
        <v>83.254</v>
      </c>
      <c r="L17" s="17">
        <v>288</v>
      </c>
    </row>
    <row r="18" spans="1:12" ht="12.75">
      <c r="A18" s="16" t="s">
        <v>2</v>
      </c>
      <c r="B18" s="90">
        <v>2055</v>
      </c>
      <c r="C18" s="17">
        <v>433901</v>
      </c>
      <c r="D18" s="91">
        <v>607.446</v>
      </c>
      <c r="E18" s="17">
        <v>296</v>
      </c>
      <c r="F18" s="5"/>
      <c r="G18" s="5"/>
      <c r="H18" s="16" t="s">
        <v>34</v>
      </c>
      <c r="I18" s="90">
        <v>1067</v>
      </c>
      <c r="J18" s="91">
        <v>220214</v>
      </c>
      <c r="K18" s="91">
        <v>303.334</v>
      </c>
      <c r="L18" s="17">
        <v>284</v>
      </c>
    </row>
    <row r="19" spans="1:12" ht="12.75">
      <c r="A19" s="16" t="s">
        <v>3</v>
      </c>
      <c r="B19" s="93">
        <v>737</v>
      </c>
      <c r="C19" s="17">
        <v>157095</v>
      </c>
      <c r="D19" s="91">
        <v>208.648</v>
      </c>
      <c r="E19" s="17">
        <v>283</v>
      </c>
      <c r="F19" s="5"/>
      <c r="G19" s="5"/>
      <c r="H19" s="16" t="s">
        <v>35</v>
      </c>
      <c r="I19" s="93">
        <v>590</v>
      </c>
      <c r="J19" s="91">
        <v>125158</v>
      </c>
      <c r="K19" s="91">
        <v>163.333</v>
      </c>
      <c r="L19" s="17">
        <v>277</v>
      </c>
    </row>
    <row r="20" spans="1:12" ht="12.75">
      <c r="A20" s="16" t="s">
        <v>4</v>
      </c>
      <c r="B20" s="93">
        <v>924</v>
      </c>
      <c r="C20" s="17">
        <v>205136</v>
      </c>
      <c r="D20" s="91">
        <v>277.161</v>
      </c>
      <c r="E20" s="17">
        <v>300</v>
      </c>
      <c r="F20" s="5"/>
      <c r="G20" s="5"/>
      <c r="H20" s="16" t="s">
        <v>36</v>
      </c>
      <c r="I20" s="90">
        <v>1562</v>
      </c>
      <c r="J20" s="91">
        <v>242124</v>
      </c>
      <c r="K20" s="91">
        <v>323.711</v>
      </c>
      <c r="L20" s="17">
        <v>207</v>
      </c>
    </row>
    <row r="21" spans="1:12" ht="12.75">
      <c r="A21" s="16" t="s">
        <v>5</v>
      </c>
      <c r="B21" s="90">
        <v>1073</v>
      </c>
      <c r="C21" s="17">
        <v>219044</v>
      </c>
      <c r="D21" s="91">
        <v>295.652</v>
      </c>
      <c r="E21" s="17">
        <v>276</v>
      </c>
      <c r="F21" s="5"/>
      <c r="G21" s="5"/>
      <c r="H21" s="16" t="s">
        <v>37</v>
      </c>
      <c r="I21" s="90">
        <v>2623</v>
      </c>
      <c r="J21" s="91">
        <v>603013</v>
      </c>
      <c r="K21" s="91">
        <v>844.934</v>
      </c>
      <c r="L21" s="17">
        <v>322</v>
      </c>
    </row>
    <row r="22" spans="1:12" ht="12.75">
      <c r="A22" s="16" t="s">
        <v>6</v>
      </c>
      <c r="B22" s="93">
        <v>918</v>
      </c>
      <c r="C22" s="17">
        <v>212392</v>
      </c>
      <c r="D22" s="91">
        <v>277.417</v>
      </c>
      <c r="E22" s="17">
        <v>302</v>
      </c>
      <c r="F22" s="5"/>
      <c r="G22" s="5"/>
      <c r="H22" s="16" t="s">
        <v>38</v>
      </c>
      <c r="I22" s="90">
        <v>4849</v>
      </c>
      <c r="J22" s="91">
        <v>1129450</v>
      </c>
      <c r="K22" s="91">
        <v>1611.871</v>
      </c>
      <c r="L22" s="17">
        <v>332</v>
      </c>
    </row>
    <row r="23" spans="1:12" ht="12.75">
      <c r="A23" s="16" t="s">
        <v>7</v>
      </c>
      <c r="B23" s="93">
        <v>531</v>
      </c>
      <c r="C23" s="17">
        <v>120209</v>
      </c>
      <c r="D23" s="91">
        <v>149.852</v>
      </c>
      <c r="E23" s="17">
        <v>282</v>
      </c>
      <c r="F23" s="5"/>
      <c r="G23" s="5"/>
      <c r="H23" s="16" t="s">
        <v>39</v>
      </c>
      <c r="I23" s="93">
        <v>715</v>
      </c>
      <c r="J23" s="91">
        <v>166005</v>
      </c>
      <c r="K23" s="91">
        <v>188.477</v>
      </c>
      <c r="L23" s="17">
        <v>264</v>
      </c>
    </row>
    <row r="24" spans="1:12" ht="12.75">
      <c r="A24" s="16" t="s">
        <v>8</v>
      </c>
      <c r="B24" s="93">
        <v>982</v>
      </c>
      <c r="C24" s="17">
        <v>205658</v>
      </c>
      <c r="D24" s="91">
        <v>262.818</v>
      </c>
      <c r="E24" s="17">
        <v>268</v>
      </c>
      <c r="F24" s="5"/>
      <c r="G24" s="5"/>
      <c r="H24" s="16" t="s">
        <v>40</v>
      </c>
      <c r="I24" s="90">
        <v>2980</v>
      </c>
      <c r="J24" s="91">
        <v>547538</v>
      </c>
      <c r="K24" s="91">
        <v>749.561</v>
      </c>
      <c r="L24" s="17">
        <v>252</v>
      </c>
    </row>
    <row r="25" spans="1:12" ht="12.75">
      <c r="A25" s="16" t="s">
        <v>9</v>
      </c>
      <c r="B25" s="93">
        <v>673</v>
      </c>
      <c r="C25" s="17">
        <v>132517</v>
      </c>
      <c r="D25" s="91">
        <v>178.446</v>
      </c>
      <c r="E25" s="17">
        <v>265</v>
      </c>
      <c r="F25" s="5"/>
      <c r="G25" s="5"/>
      <c r="H25" s="16" t="s">
        <v>41</v>
      </c>
      <c r="I25" s="90">
        <v>2314</v>
      </c>
      <c r="J25" s="91">
        <v>487908</v>
      </c>
      <c r="K25" s="91">
        <v>793.492</v>
      </c>
      <c r="L25" s="17">
        <v>343</v>
      </c>
    </row>
    <row r="26" spans="1:12" ht="12.75">
      <c r="A26" s="16" t="s">
        <v>10</v>
      </c>
      <c r="B26" s="93">
        <v>672</v>
      </c>
      <c r="C26" s="17">
        <v>145798</v>
      </c>
      <c r="D26" s="91">
        <v>192.082</v>
      </c>
      <c r="E26" s="17">
        <v>286</v>
      </c>
      <c r="F26" s="5"/>
      <c r="G26" s="5"/>
      <c r="H26" s="16" t="s">
        <v>42</v>
      </c>
      <c r="I26" s="93">
        <v>305</v>
      </c>
      <c r="J26" s="91">
        <v>51892</v>
      </c>
      <c r="K26" s="91">
        <v>78.174</v>
      </c>
      <c r="L26" s="17">
        <v>256</v>
      </c>
    </row>
    <row r="27" spans="1:12" ht="12.75">
      <c r="A27" s="16" t="s">
        <v>11</v>
      </c>
      <c r="B27" s="93">
        <v>372</v>
      </c>
      <c r="C27" s="17">
        <v>81896</v>
      </c>
      <c r="D27" s="91">
        <v>119.143</v>
      </c>
      <c r="E27" s="17">
        <v>320</v>
      </c>
      <c r="F27" s="5"/>
      <c r="G27" s="5"/>
      <c r="H27" s="16" t="s">
        <v>43</v>
      </c>
      <c r="I27" s="93">
        <v>190</v>
      </c>
      <c r="J27" s="91">
        <v>42783</v>
      </c>
      <c r="K27" s="91">
        <v>58.545</v>
      </c>
      <c r="L27" s="17">
        <v>308</v>
      </c>
    </row>
    <row r="28" spans="1:12" ht="12.75">
      <c r="A28" s="16" t="s">
        <v>12</v>
      </c>
      <c r="B28" s="90">
        <v>4403</v>
      </c>
      <c r="C28" s="17">
        <v>920339</v>
      </c>
      <c r="D28" s="91">
        <v>1311.865</v>
      </c>
      <c r="E28" s="17">
        <v>298</v>
      </c>
      <c r="F28" s="5"/>
      <c r="G28" s="5"/>
      <c r="H28" s="16" t="s">
        <v>44</v>
      </c>
      <c r="I28" s="93">
        <v>332</v>
      </c>
      <c r="J28" s="91">
        <v>81598</v>
      </c>
      <c r="K28" s="91">
        <v>102.014</v>
      </c>
      <c r="L28" s="17">
        <v>307</v>
      </c>
    </row>
    <row r="29" spans="1:12" ht="12.75">
      <c r="A29" s="16" t="s">
        <v>13</v>
      </c>
      <c r="B29" s="90">
        <v>12771</v>
      </c>
      <c r="C29" s="17">
        <v>3244492</v>
      </c>
      <c r="D29" s="91">
        <v>4176.5</v>
      </c>
      <c r="E29" s="17">
        <v>327</v>
      </c>
      <c r="F29" s="5"/>
      <c r="G29" s="5"/>
      <c r="H29" s="16" t="s">
        <v>45</v>
      </c>
      <c r="I29" s="90">
        <v>1085</v>
      </c>
      <c r="J29" s="91">
        <v>222323</v>
      </c>
      <c r="K29" s="91">
        <v>268.704</v>
      </c>
      <c r="L29" s="17">
        <v>248</v>
      </c>
    </row>
    <row r="30" spans="1:12" ht="12.75">
      <c r="A30" s="16" t="s">
        <v>14</v>
      </c>
      <c r="B30" s="93">
        <v>386</v>
      </c>
      <c r="C30" s="17">
        <v>80848</v>
      </c>
      <c r="D30" s="91">
        <v>113.624</v>
      </c>
      <c r="E30" s="17">
        <v>294</v>
      </c>
      <c r="F30" s="5"/>
      <c r="G30" s="5"/>
      <c r="H30" s="16" t="s">
        <v>46</v>
      </c>
      <c r="I30" s="90">
        <v>25180</v>
      </c>
      <c r="J30" s="91">
        <v>5738266</v>
      </c>
      <c r="K30" s="91">
        <v>9419.44</v>
      </c>
      <c r="L30" s="17">
        <v>374</v>
      </c>
    </row>
    <row r="31" spans="1:12" ht="12.75">
      <c r="A31" s="16" t="s">
        <v>15</v>
      </c>
      <c r="B31" s="93">
        <v>450</v>
      </c>
      <c r="C31" s="17">
        <v>110012</v>
      </c>
      <c r="D31" s="91">
        <v>142.301</v>
      </c>
      <c r="E31" s="17">
        <v>316</v>
      </c>
      <c r="F31" s="5"/>
      <c r="G31" s="5"/>
      <c r="H31" s="16" t="s">
        <v>47</v>
      </c>
      <c r="I31" s="93">
        <v>975</v>
      </c>
      <c r="J31" s="91">
        <v>267696</v>
      </c>
      <c r="K31" s="91">
        <v>377.096</v>
      </c>
      <c r="L31" s="17">
        <v>387</v>
      </c>
    </row>
    <row r="32" spans="1:12" ht="12.75">
      <c r="A32" s="16" t="s">
        <v>16</v>
      </c>
      <c r="B32" s="93">
        <v>599</v>
      </c>
      <c r="C32" s="17">
        <v>135479</v>
      </c>
      <c r="D32" s="91">
        <v>202.483</v>
      </c>
      <c r="E32" s="17">
        <v>338</v>
      </c>
      <c r="F32" s="5"/>
      <c r="G32" s="5"/>
      <c r="H32" s="16" t="s">
        <v>48</v>
      </c>
      <c r="I32" s="93">
        <v>554</v>
      </c>
      <c r="J32" s="91">
        <v>118629</v>
      </c>
      <c r="K32" s="91">
        <v>136.816</v>
      </c>
      <c r="L32" s="17">
        <v>247</v>
      </c>
    </row>
    <row r="33" spans="1:12" ht="12.75">
      <c r="A33" s="16" t="s">
        <v>17</v>
      </c>
      <c r="B33" s="93">
        <v>571</v>
      </c>
      <c r="C33" s="17">
        <v>120613</v>
      </c>
      <c r="D33" s="91">
        <v>147.481</v>
      </c>
      <c r="E33" s="17">
        <v>258</v>
      </c>
      <c r="F33" s="5"/>
      <c r="G33" s="5"/>
      <c r="H33" s="16" t="s">
        <v>49</v>
      </c>
      <c r="I33" s="90">
        <v>1221</v>
      </c>
      <c r="J33" s="91">
        <v>215729</v>
      </c>
      <c r="K33" s="91">
        <v>276.046</v>
      </c>
      <c r="L33" s="17">
        <v>226</v>
      </c>
    </row>
    <row r="34" spans="1:12" ht="12.75">
      <c r="A34" s="16" t="s">
        <v>18</v>
      </c>
      <c r="B34" s="93">
        <v>381</v>
      </c>
      <c r="C34" s="17">
        <v>79608</v>
      </c>
      <c r="D34" s="91">
        <v>108.069</v>
      </c>
      <c r="E34" s="17">
        <v>284</v>
      </c>
      <c r="F34" s="5"/>
      <c r="G34" s="5"/>
      <c r="H34" s="16" t="s">
        <v>50</v>
      </c>
      <c r="I34" s="90">
        <v>2216</v>
      </c>
      <c r="J34" s="91">
        <v>495638</v>
      </c>
      <c r="K34" s="91">
        <v>713.692</v>
      </c>
      <c r="L34" s="17">
        <v>322</v>
      </c>
    </row>
    <row r="35" spans="1:12" ht="12.75">
      <c r="A35" s="16" t="s">
        <v>19</v>
      </c>
      <c r="B35" s="93">
        <v>30</v>
      </c>
      <c r="C35" s="17">
        <v>5779</v>
      </c>
      <c r="D35" s="91">
        <v>10.247</v>
      </c>
      <c r="E35" s="17">
        <v>342</v>
      </c>
      <c r="F35" s="5"/>
      <c r="G35" s="5"/>
      <c r="H35" s="16" t="s">
        <v>51</v>
      </c>
      <c r="I35" s="93">
        <v>679</v>
      </c>
      <c r="J35" s="91">
        <v>146676</v>
      </c>
      <c r="K35" s="91">
        <v>193.411</v>
      </c>
      <c r="L35" s="17">
        <v>285</v>
      </c>
    </row>
    <row r="36" spans="1:12" ht="12.75">
      <c r="A36" s="16" t="s">
        <v>20</v>
      </c>
      <c r="B36" s="93">
        <v>586</v>
      </c>
      <c r="C36" s="17">
        <v>148428</v>
      </c>
      <c r="D36" s="91">
        <v>188.22</v>
      </c>
      <c r="E36" s="17">
        <v>321</v>
      </c>
      <c r="F36" s="5"/>
      <c r="G36" s="5"/>
      <c r="H36" s="16" t="s">
        <v>52</v>
      </c>
      <c r="I36" s="93">
        <v>521</v>
      </c>
      <c r="J36" s="91">
        <v>111143</v>
      </c>
      <c r="K36" s="91">
        <v>150.629</v>
      </c>
      <c r="L36" s="17">
        <v>289</v>
      </c>
    </row>
    <row r="37" spans="1:12" ht="12.75">
      <c r="A37" s="16" t="s">
        <v>21</v>
      </c>
      <c r="B37" s="90">
        <v>1080</v>
      </c>
      <c r="C37" s="17">
        <v>222164</v>
      </c>
      <c r="D37" s="91">
        <v>292.813</v>
      </c>
      <c r="E37" s="17">
        <v>271</v>
      </c>
      <c r="F37" s="5"/>
      <c r="G37" s="5"/>
      <c r="H37" s="16" t="s">
        <v>53</v>
      </c>
      <c r="I37" s="90">
        <v>1134</v>
      </c>
      <c r="J37" s="91">
        <v>251406</v>
      </c>
      <c r="K37" s="91">
        <v>340.772</v>
      </c>
      <c r="L37" s="17">
        <v>301</v>
      </c>
    </row>
    <row r="38" spans="1:12" ht="12.75">
      <c r="A38" s="16" t="s">
        <v>22</v>
      </c>
      <c r="B38" s="93">
        <v>163</v>
      </c>
      <c r="C38" s="17">
        <v>27216</v>
      </c>
      <c r="D38" s="91">
        <v>32.081</v>
      </c>
      <c r="E38" s="17">
        <v>197</v>
      </c>
      <c r="F38" s="5"/>
      <c r="G38" s="5"/>
      <c r="H38" s="16" t="s">
        <v>54</v>
      </c>
      <c r="I38" s="90">
        <v>17774</v>
      </c>
      <c r="J38" s="91">
        <v>5120886</v>
      </c>
      <c r="K38" s="91">
        <v>7727.595</v>
      </c>
      <c r="L38" s="17">
        <v>435</v>
      </c>
    </row>
    <row r="39" spans="1:12" ht="12.75">
      <c r="A39" s="16" t="s">
        <v>23</v>
      </c>
      <c r="B39" s="93">
        <v>602</v>
      </c>
      <c r="C39" s="17">
        <v>123771</v>
      </c>
      <c r="D39" s="91">
        <v>151.229</v>
      </c>
      <c r="E39" s="17">
        <v>251</v>
      </c>
      <c r="F39" s="5"/>
      <c r="G39" s="5"/>
      <c r="H39" s="16" t="s">
        <v>55</v>
      </c>
      <c r="I39" s="93">
        <v>388</v>
      </c>
      <c r="J39" s="91">
        <v>78470</v>
      </c>
      <c r="K39" s="91">
        <v>86.074</v>
      </c>
      <c r="L39" s="17">
        <v>222</v>
      </c>
    </row>
    <row r="40" spans="1:12" ht="12.75">
      <c r="A40" s="16" t="s">
        <v>24</v>
      </c>
      <c r="B40" s="93">
        <v>669</v>
      </c>
      <c r="C40" s="17">
        <v>141832</v>
      </c>
      <c r="D40" s="91">
        <v>168.781</v>
      </c>
      <c r="E40" s="17">
        <v>252</v>
      </c>
      <c r="F40" s="5"/>
      <c r="G40" s="5"/>
      <c r="H40" s="16" t="s">
        <v>56</v>
      </c>
      <c r="I40" s="93">
        <v>166</v>
      </c>
      <c r="J40" s="91">
        <v>44372</v>
      </c>
      <c r="K40" s="91">
        <v>53.937</v>
      </c>
      <c r="L40" s="17">
        <v>325</v>
      </c>
    </row>
    <row r="41" spans="1:12" ht="13.5" thickBot="1">
      <c r="A41" s="16" t="s">
        <v>25</v>
      </c>
      <c r="B41" s="90">
        <v>9596</v>
      </c>
      <c r="C41" s="17">
        <v>2399994</v>
      </c>
      <c r="D41" s="91">
        <v>3230.799</v>
      </c>
      <c r="E41" s="17">
        <v>337</v>
      </c>
      <c r="F41" s="5"/>
      <c r="G41" s="5"/>
      <c r="H41" s="28" t="s">
        <v>65</v>
      </c>
      <c r="I41" s="94">
        <v>68</v>
      </c>
      <c r="J41" s="95">
        <v>894736</v>
      </c>
      <c r="K41" s="95">
        <v>22.921</v>
      </c>
      <c r="L41" s="245">
        <v>337</v>
      </c>
    </row>
    <row r="42" spans="1:12" ht="12.75">
      <c r="A42" s="16" t="s">
        <v>26</v>
      </c>
      <c r="B42" s="93">
        <v>560</v>
      </c>
      <c r="C42" s="17">
        <v>119435</v>
      </c>
      <c r="D42" s="91">
        <v>224.48</v>
      </c>
      <c r="E42" s="17">
        <v>401</v>
      </c>
      <c r="F42" s="5"/>
      <c r="G42" s="5"/>
      <c r="H42" s="5"/>
      <c r="I42" s="31"/>
      <c r="J42" s="30"/>
      <c r="K42" s="30"/>
      <c r="L42" s="30"/>
    </row>
    <row r="43" spans="1:12" ht="12.75">
      <c r="A43" s="16" t="s">
        <v>27</v>
      </c>
      <c r="B43" s="90">
        <v>24664</v>
      </c>
      <c r="C43" s="17">
        <v>6248969</v>
      </c>
      <c r="D43" s="91">
        <v>9902.974</v>
      </c>
      <c r="E43" s="17">
        <v>402</v>
      </c>
      <c r="F43" s="5"/>
      <c r="G43" s="5"/>
      <c r="H43" s="5" t="s">
        <v>66</v>
      </c>
      <c r="I43" s="31">
        <v>359884</v>
      </c>
      <c r="J43" s="31">
        <f>C13+SUM(C16:C47)+SUM(J16:J41)</f>
        <v>125870623</v>
      </c>
      <c r="K43" s="9">
        <v>188290.768</v>
      </c>
      <c r="L43" s="30">
        <v>523</v>
      </c>
    </row>
    <row r="44" spans="1:12" ht="12.75">
      <c r="A44" s="16" t="s">
        <v>28</v>
      </c>
      <c r="B44" s="90">
        <v>2713</v>
      </c>
      <c r="C44" s="17">
        <v>613017</v>
      </c>
      <c r="D44" s="91">
        <v>770.272</v>
      </c>
      <c r="E44" s="17">
        <v>284</v>
      </c>
      <c r="F44" s="5"/>
      <c r="G44" s="5"/>
      <c r="H44" s="5" t="s">
        <v>67</v>
      </c>
      <c r="I44" s="32">
        <v>22900</v>
      </c>
      <c r="J44" s="32">
        <f>J45-J43</f>
        <v>2232870</v>
      </c>
      <c r="K44" s="248">
        <v>2732.906</v>
      </c>
      <c r="L44" s="33">
        <v>119</v>
      </c>
    </row>
    <row r="45" spans="1:12" ht="12.75">
      <c r="A45" s="16" t="s">
        <v>29</v>
      </c>
      <c r="B45" s="90">
        <v>2331</v>
      </c>
      <c r="C45" s="17">
        <v>543119</v>
      </c>
      <c r="D45" s="91">
        <v>820.759</v>
      </c>
      <c r="E45" s="17">
        <v>352</v>
      </c>
      <c r="F45" s="5"/>
      <c r="G45" s="5"/>
      <c r="H45" s="5" t="s">
        <v>68</v>
      </c>
      <c r="I45" s="79">
        <v>382784</v>
      </c>
      <c r="J45" s="30">
        <v>128103493</v>
      </c>
      <c r="K45" s="42">
        <v>191023.674</v>
      </c>
      <c r="L45" s="30">
        <v>499</v>
      </c>
    </row>
    <row r="46" spans="1:12" ht="12.75">
      <c r="A46" s="16" t="s">
        <v>30</v>
      </c>
      <c r="B46" s="90">
        <v>6436</v>
      </c>
      <c r="C46" s="17">
        <v>1606244</v>
      </c>
      <c r="D46" s="91">
        <v>2256.942</v>
      </c>
      <c r="E46" s="17">
        <v>351</v>
      </c>
      <c r="F46" s="5"/>
      <c r="G46" s="5"/>
      <c r="H46" s="5"/>
      <c r="I46" s="31"/>
      <c r="J46" s="30"/>
      <c r="K46" s="30"/>
      <c r="L46" s="30"/>
    </row>
    <row r="47" spans="1:12" ht="12.75">
      <c r="A47" s="16" t="s">
        <v>31</v>
      </c>
      <c r="B47" s="90">
        <v>1240</v>
      </c>
      <c r="C47" s="17">
        <v>256508</v>
      </c>
      <c r="D47" s="91">
        <v>342.595</v>
      </c>
      <c r="E47" s="17">
        <v>276</v>
      </c>
      <c r="F47" s="5"/>
      <c r="G47" s="5"/>
      <c r="H47" s="5"/>
      <c r="I47" s="5"/>
      <c r="J47" s="5"/>
      <c r="K47" s="5"/>
      <c r="L47" s="5"/>
    </row>
    <row r="48" spans="1:12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</sheetData>
  <mergeCells count="3">
    <mergeCell ref="A2:L2"/>
    <mergeCell ref="A3:L3"/>
    <mergeCell ref="A4:L4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48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7109375" style="0" customWidth="1"/>
    <col min="3" max="3" width="0" style="0" hidden="1" customWidth="1"/>
    <col min="4" max="4" width="16.7109375" style="0" customWidth="1"/>
    <col min="5" max="5" width="14.57421875" style="0" customWidth="1"/>
    <col min="6" max="6" width="3.00390625" style="0" customWidth="1"/>
    <col min="7" max="7" width="25.7109375" style="0" customWidth="1"/>
    <col min="8" max="8" width="16.421875" style="0" customWidth="1"/>
    <col min="9" max="9" width="0" style="0" hidden="1" customWidth="1"/>
    <col min="10" max="11" width="16.7109375" style="0" customWidth="1"/>
  </cols>
  <sheetData>
    <row r="1" spans="1:11" ht="12.75">
      <c r="A1" s="1" t="s">
        <v>157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61" t="s">
        <v>72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153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</row>
    <row r="4" spans="1:11" ht="12.75">
      <c r="A4" s="261" t="s">
        <v>158</v>
      </c>
      <c r="B4" s="265"/>
      <c r="C4" s="265"/>
      <c r="D4" s="265"/>
      <c r="E4" s="265"/>
      <c r="F4" s="265"/>
      <c r="G4" s="265"/>
      <c r="H4" s="265"/>
      <c r="I4" s="265"/>
      <c r="J4" s="265"/>
      <c r="K4" s="265"/>
    </row>
    <row r="5" spans="1:11" ht="12.75">
      <c r="A5" s="46"/>
      <c r="B5" s="254"/>
      <c r="C5" s="46"/>
      <c r="D5" s="46"/>
      <c r="E5" s="46"/>
      <c r="F5" s="1"/>
      <c r="G5" s="1"/>
      <c r="H5" s="1"/>
      <c r="I5" s="1"/>
      <c r="J5" s="1"/>
      <c r="K5" s="1"/>
    </row>
    <row r="6" spans="1:11" ht="12.75">
      <c r="A6" s="52" t="s">
        <v>61</v>
      </c>
      <c r="B6" s="54" t="s">
        <v>62</v>
      </c>
      <c r="C6" s="53" t="s">
        <v>107</v>
      </c>
      <c r="D6" s="53" t="s">
        <v>63</v>
      </c>
      <c r="E6" s="53" t="s">
        <v>64</v>
      </c>
      <c r="F6" s="231"/>
      <c r="G6" s="231"/>
      <c r="H6" s="231"/>
      <c r="I6" s="231"/>
      <c r="J6" s="231"/>
      <c r="K6" s="231"/>
    </row>
    <row r="7" spans="1:11" ht="12.75">
      <c r="A7" s="244"/>
      <c r="B7" s="232"/>
      <c r="C7" s="232"/>
      <c r="D7" s="232"/>
      <c r="E7" s="232"/>
      <c r="F7" s="231"/>
      <c r="G7" s="231"/>
      <c r="H7" s="231"/>
      <c r="I7" s="231"/>
      <c r="J7" s="231"/>
      <c r="K7" s="231"/>
    </row>
    <row r="8" spans="1:11" ht="12.75">
      <c r="A8" s="16" t="s">
        <v>77</v>
      </c>
      <c r="B8" s="90">
        <v>17218</v>
      </c>
      <c r="C8" s="17">
        <v>11717664</v>
      </c>
      <c r="D8" s="91">
        <v>18441.263</v>
      </c>
      <c r="E8" s="17">
        <v>1071</v>
      </c>
      <c r="F8" s="5"/>
      <c r="G8" s="5"/>
      <c r="H8" s="5"/>
      <c r="I8" s="5"/>
      <c r="J8" s="5"/>
      <c r="K8" s="5"/>
    </row>
    <row r="9" spans="1:11" ht="12.75">
      <c r="A9" s="16" t="s">
        <v>57</v>
      </c>
      <c r="B9" s="90">
        <v>23520</v>
      </c>
      <c r="C9" s="17">
        <v>20215078</v>
      </c>
      <c r="D9" s="91">
        <v>30867.917</v>
      </c>
      <c r="E9" s="17">
        <v>1312</v>
      </c>
      <c r="F9" s="5"/>
      <c r="G9" s="5"/>
      <c r="H9" s="5"/>
      <c r="I9" s="5"/>
      <c r="J9" s="5"/>
      <c r="K9" s="5"/>
    </row>
    <row r="10" spans="1:11" ht="12.75">
      <c r="A10" s="16" t="s">
        <v>58</v>
      </c>
      <c r="B10" s="90">
        <v>3909</v>
      </c>
      <c r="C10" s="17">
        <v>2271875</v>
      </c>
      <c r="D10" s="91">
        <v>2965.728</v>
      </c>
      <c r="E10" s="17">
        <v>759</v>
      </c>
      <c r="F10" s="5"/>
      <c r="G10" s="5"/>
      <c r="H10" s="5"/>
      <c r="I10" s="5"/>
      <c r="J10" s="5"/>
      <c r="K10" s="5"/>
    </row>
    <row r="11" spans="1:11" ht="12.75">
      <c r="A11" s="16" t="s">
        <v>59</v>
      </c>
      <c r="B11" s="90">
        <v>27740</v>
      </c>
      <c r="C11" s="17">
        <v>20465105</v>
      </c>
      <c r="D11" s="91">
        <v>31534.305</v>
      </c>
      <c r="E11" s="17">
        <v>1137</v>
      </c>
      <c r="F11" s="5"/>
      <c r="G11" s="5"/>
      <c r="H11" s="5"/>
      <c r="I11" s="5"/>
      <c r="J11" s="5"/>
      <c r="K11" s="5"/>
    </row>
    <row r="12" spans="1:11" ht="13.5" thickBot="1">
      <c r="A12" s="20" t="s">
        <v>60</v>
      </c>
      <c r="B12" s="94">
        <v>17966</v>
      </c>
      <c r="C12" s="29">
        <v>11562891</v>
      </c>
      <c r="D12" s="95">
        <v>17448.486</v>
      </c>
      <c r="E12" s="245">
        <v>971</v>
      </c>
      <c r="F12" s="5"/>
      <c r="G12" s="5"/>
      <c r="H12" s="5"/>
      <c r="I12" s="5"/>
      <c r="J12" s="5"/>
      <c r="K12" s="5"/>
    </row>
    <row r="13" spans="1:11" ht="12.75">
      <c r="A13" s="255" t="s">
        <v>69</v>
      </c>
      <c r="B13" s="256">
        <v>90353</v>
      </c>
      <c r="C13" s="256">
        <f>SUM(C8:C12)</f>
        <v>66232613</v>
      </c>
      <c r="D13" s="257">
        <v>101257.699</v>
      </c>
      <c r="E13" s="258">
        <v>1121</v>
      </c>
      <c r="F13" s="247"/>
      <c r="G13" s="247"/>
      <c r="H13" s="247"/>
      <c r="I13" s="247"/>
      <c r="J13" s="247"/>
      <c r="K13" s="247"/>
    </row>
    <row r="14" spans="1:11" ht="12.75">
      <c r="A14" s="259"/>
      <c r="B14" s="260"/>
      <c r="C14" s="260"/>
      <c r="D14" s="17"/>
      <c r="E14" s="17"/>
      <c r="F14" s="247"/>
      <c r="G14" s="247"/>
      <c r="H14" s="247"/>
      <c r="I14" s="247"/>
      <c r="J14" s="247"/>
      <c r="K14" s="247"/>
    </row>
    <row r="15" spans="1:11" ht="12.75">
      <c r="A15" s="239" t="s">
        <v>70</v>
      </c>
      <c r="B15" s="3"/>
      <c r="C15" s="3"/>
      <c r="D15" s="48"/>
      <c r="E15" s="48"/>
      <c r="F15" s="231"/>
      <c r="G15" s="239" t="s">
        <v>70</v>
      </c>
      <c r="H15" s="3"/>
      <c r="I15" s="3"/>
      <c r="J15" s="48"/>
      <c r="K15" s="48"/>
    </row>
    <row r="16" spans="1:11" ht="12.75">
      <c r="A16" s="16" t="s">
        <v>0</v>
      </c>
      <c r="B16" s="90">
        <v>2532</v>
      </c>
      <c r="C16" s="17">
        <v>785665</v>
      </c>
      <c r="D16" s="91">
        <v>1214.475</v>
      </c>
      <c r="E16" s="17">
        <v>480</v>
      </c>
      <c r="F16" s="5"/>
      <c r="G16" s="16" t="s">
        <v>32</v>
      </c>
      <c r="H16" s="90">
        <v>3211</v>
      </c>
      <c r="I16" s="91">
        <v>1320128</v>
      </c>
      <c r="J16" s="91">
        <v>2058.988</v>
      </c>
      <c r="K16" s="17">
        <v>641</v>
      </c>
    </row>
    <row r="17" spans="1:11" ht="12.75">
      <c r="A17" s="16" t="s">
        <v>1</v>
      </c>
      <c r="B17" s="93">
        <v>197</v>
      </c>
      <c r="C17" s="17">
        <v>45922</v>
      </c>
      <c r="D17" s="91">
        <v>71.465</v>
      </c>
      <c r="E17" s="17">
        <v>363</v>
      </c>
      <c r="F17" s="5"/>
      <c r="G17" s="16" t="s">
        <v>33</v>
      </c>
      <c r="H17" s="93">
        <v>158</v>
      </c>
      <c r="I17" s="91">
        <v>40470</v>
      </c>
      <c r="J17" s="91">
        <v>62.155</v>
      </c>
      <c r="K17" s="17">
        <v>393</v>
      </c>
    </row>
    <row r="18" spans="1:11" ht="12.75">
      <c r="A18" s="16" t="s">
        <v>2</v>
      </c>
      <c r="B18" s="90">
        <v>1095</v>
      </c>
      <c r="C18" s="17">
        <v>324722</v>
      </c>
      <c r="D18" s="91">
        <v>410.55</v>
      </c>
      <c r="E18" s="17">
        <v>375</v>
      </c>
      <c r="F18" s="5"/>
      <c r="G18" s="16" t="s">
        <v>34</v>
      </c>
      <c r="H18" s="93">
        <v>519</v>
      </c>
      <c r="I18" s="91">
        <v>179348</v>
      </c>
      <c r="J18" s="91">
        <v>195.072</v>
      </c>
      <c r="K18" s="17">
        <v>376</v>
      </c>
    </row>
    <row r="19" spans="1:11" ht="12.75">
      <c r="A19" s="16" t="s">
        <v>3</v>
      </c>
      <c r="B19" s="93">
        <v>399</v>
      </c>
      <c r="C19" s="17">
        <v>106750</v>
      </c>
      <c r="D19" s="91">
        <v>150.244</v>
      </c>
      <c r="E19" s="17">
        <v>377</v>
      </c>
      <c r="F19" s="5"/>
      <c r="G19" s="16" t="s">
        <v>35</v>
      </c>
      <c r="H19" s="93">
        <v>337</v>
      </c>
      <c r="I19" s="91">
        <v>100713</v>
      </c>
      <c r="J19" s="91">
        <v>127.167</v>
      </c>
      <c r="K19" s="17">
        <v>377</v>
      </c>
    </row>
    <row r="20" spans="1:11" ht="12.75">
      <c r="A20" s="16" t="s">
        <v>4</v>
      </c>
      <c r="B20" s="93">
        <v>490</v>
      </c>
      <c r="C20" s="17">
        <v>173898</v>
      </c>
      <c r="D20" s="91">
        <v>189.938</v>
      </c>
      <c r="E20" s="17">
        <v>388</v>
      </c>
      <c r="F20" s="5"/>
      <c r="G20" s="16" t="s">
        <v>36</v>
      </c>
      <c r="H20" s="93">
        <v>922</v>
      </c>
      <c r="I20" s="91">
        <v>173297</v>
      </c>
      <c r="J20" s="91">
        <v>231.822</v>
      </c>
      <c r="K20" s="17">
        <v>251</v>
      </c>
    </row>
    <row r="21" spans="1:11" ht="12.75">
      <c r="A21" s="16" t="s">
        <v>5</v>
      </c>
      <c r="B21" s="93">
        <v>555</v>
      </c>
      <c r="C21" s="17">
        <v>173153</v>
      </c>
      <c r="D21" s="91">
        <v>211.532</v>
      </c>
      <c r="E21" s="17">
        <v>381</v>
      </c>
      <c r="F21" s="5"/>
      <c r="G21" s="16" t="s">
        <v>37</v>
      </c>
      <c r="H21" s="90">
        <v>1315</v>
      </c>
      <c r="I21" s="91">
        <v>412798</v>
      </c>
      <c r="J21" s="91">
        <v>605.015</v>
      </c>
      <c r="K21" s="17">
        <v>460</v>
      </c>
    </row>
    <row r="22" spans="1:11" ht="12.75">
      <c r="A22" s="16" t="s">
        <v>6</v>
      </c>
      <c r="B22" s="93">
        <v>490</v>
      </c>
      <c r="C22" s="17">
        <v>146782</v>
      </c>
      <c r="D22" s="91">
        <v>193.352</v>
      </c>
      <c r="E22" s="17">
        <v>395</v>
      </c>
      <c r="F22" s="5"/>
      <c r="G22" s="16" t="s">
        <v>38</v>
      </c>
      <c r="H22" s="90">
        <v>3125</v>
      </c>
      <c r="I22" s="91">
        <v>957196</v>
      </c>
      <c r="J22" s="91">
        <v>1404.443</v>
      </c>
      <c r="K22" s="17">
        <v>449</v>
      </c>
    </row>
    <row r="23" spans="1:11" ht="12.75">
      <c r="A23" s="16" t="s">
        <v>7</v>
      </c>
      <c r="B23" s="93">
        <v>338</v>
      </c>
      <c r="C23" s="17">
        <v>110611</v>
      </c>
      <c r="D23" s="91">
        <v>122.987</v>
      </c>
      <c r="E23" s="17">
        <v>364</v>
      </c>
      <c r="F23" s="5"/>
      <c r="G23" s="16" t="s">
        <v>39</v>
      </c>
      <c r="H23" s="93">
        <v>446</v>
      </c>
      <c r="I23" s="91">
        <v>126928</v>
      </c>
      <c r="J23" s="91">
        <v>158.167</v>
      </c>
      <c r="K23" s="17">
        <v>355</v>
      </c>
    </row>
    <row r="24" spans="1:11" ht="12.75">
      <c r="A24" s="16" t="s">
        <v>8</v>
      </c>
      <c r="B24" s="93">
        <v>521</v>
      </c>
      <c r="C24" s="17">
        <v>142849</v>
      </c>
      <c r="D24" s="91">
        <v>172.918</v>
      </c>
      <c r="E24" s="17">
        <v>332</v>
      </c>
      <c r="F24" s="5"/>
      <c r="G24" s="16" t="s">
        <v>40</v>
      </c>
      <c r="H24" s="90">
        <v>1686</v>
      </c>
      <c r="I24" s="91">
        <v>350010</v>
      </c>
      <c r="J24" s="91">
        <v>454.554</v>
      </c>
      <c r="K24" s="17">
        <v>270</v>
      </c>
    </row>
    <row r="25" spans="1:11" ht="12.75">
      <c r="A25" s="16" t="s">
        <v>9</v>
      </c>
      <c r="B25" s="93">
        <v>269</v>
      </c>
      <c r="C25" s="17">
        <v>72892</v>
      </c>
      <c r="D25" s="91">
        <v>97.138</v>
      </c>
      <c r="E25" s="17">
        <v>361</v>
      </c>
      <c r="F25" s="5"/>
      <c r="G25" s="16" t="s">
        <v>41</v>
      </c>
      <c r="H25" s="90">
        <v>1155</v>
      </c>
      <c r="I25" s="91">
        <v>360192</v>
      </c>
      <c r="J25" s="91">
        <v>580.915</v>
      </c>
      <c r="K25" s="17">
        <v>503</v>
      </c>
    </row>
    <row r="26" spans="1:11" ht="12.75">
      <c r="A26" s="16" t="s">
        <v>10</v>
      </c>
      <c r="B26" s="93">
        <v>343</v>
      </c>
      <c r="C26" s="17">
        <v>114503</v>
      </c>
      <c r="D26" s="91">
        <v>128.267</v>
      </c>
      <c r="E26" s="17">
        <v>374</v>
      </c>
      <c r="F26" s="5"/>
      <c r="G26" s="16" t="s">
        <v>42</v>
      </c>
      <c r="H26" s="93">
        <v>138</v>
      </c>
      <c r="I26" s="91">
        <v>44246</v>
      </c>
      <c r="J26" s="91">
        <v>57.04</v>
      </c>
      <c r="K26" s="17">
        <v>413</v>
      </c>
    </row>
    <row r="27" spans="1:11" ht="12.75">
      <c r="A27" s="16" t="s">
        <v>11</v>
      </c>
      <c r="B27" s="93">
        <v>213</v>
      </c>
      <c r="C27" s="17">
        <v>74607</v>
      </c>
      <c r="D27" s="91">
        <v>88.742</v>
      </c>
      <c r="E27" s="17">
        <v>417</v>
      </c>
      <c r="F27" s="5"/>
      <c r="G27" s="16" t="s">
        <v>43</v>
      </c>
      <c r="H27" s="93">
        <v>104</v>
      </c>
      <c r="I27" s="91">
        <v>32951</v>
      </c>
      <c r="J27" s="91">
        <v>43.544</v>
      </c>
      <c r="K27" s="17">
        <v>419</v>
      </c>
    </row>
    <row r="28" spans="1:11" ht="12.75">
      <c r="A28" s="16" t="s">
        <v>12</v>
      </c>
      <c r="B28" s="90">
        <v>2265</v>
      </c>
      <c r="C28" s="17">
        <v>666895</v>
      </c>
      <c r="D28" s="91">
        <v>879.973</v>
      </c>
      <c r="E28" s="17">
        <v>389</v>
      </c>
      <c r="F28" s="5"/>
      <c r="G28" s="16" t="s">
        <v>44</v>
      </c>
      <c r="H28" s="93">
        <v>195</v>
      </c>
      <c r="I28" s="91">
        <v>67890</v>
      </c>
      <c r="J28" s="91">
        <v>82.126</v>
      </c>
      <c r="K28" s="17">
        <v>421</v>
      </c>
    </row>
    <row r="29" spans="1:11" ht="12.75">
      <c r="A29" s="16" t="s">
        <v>13</v>
      </c>
      <c r="B29" s="90">
        <v>7722</v>
      </c>
      <c r="C29" s="17">
        <v>2671192</v>
      </c>
      <c r="D29" s="91">
        <v>3880.832</v>
      </c>
      <c r="E29" s="17">
        <v>503</v>
      </c>
      <c r="F29" s="5"/>
      <c r="G29" s="16" t="s">
        <v>45</v>
      </c>
      <c r="H29" s="93">
        <v>740</v>
      </c>
      <c r="I29" s="91">
        <v>182138</v>
      </c>
      <c r="J29" s="91">
        <v>235.854</v>
      </c>
      <c r="K29" s="17">
        <v>319</v>
      </c>
    </row>
    <row r="30" spans="1:11" ht="12.75">
      <c r="A30" s="16" t="s">
        <v>14</v>
      </c>
      <c r="B30" s="93">
        <v>179</v>
      </c>
      <c r="C30" s="17">
        <v>63108</v>
      </c>
      <c r="D30" s="91">
        <v>84.195</v>
      </c>
      <c r="E30" s="17">
        <v>470</v>
      </c>
      <c r="F30" s="5"/>
      <c r="G30" s="16" t="s">
        <v>46</v>
      </c>
      <c r="H30" s="90">
        <v>12885</v>
      </c>
      <c r="I30" s="91">
        <v>4365522</v>
      </c>
      <c r="J30" s="91">
        <v>7036.979</v>
      </c>
      <c r="K30" s="17">
        <v>546</v>
      </c>
    </row>
    <row r="31" spans="1:11" ht="12.75">
      <c r="A31" s="16" t="s">
        <v>15</v>
      </c>
      <c r="B31" s="93">
        <v>259</v>
      </c>
      <c r="C31" s="17">
        <v>113831</v>
      </c>
      <c r="D31" s="91">
        <v>123.177</v>
      </c>
      <c r="E31" s="17">
        <v>476</v>
      </c>
      <c r="F31" s="5"/>
      <c r="G31" s="16" t="s">
        <v>47</v>
      </c>
      <c r="H31" s="93">
        <v>493</v>
      </c>
      <c r="I31" s="91">
        <v>212482</v>
      </c>
      <c r="J31" s="91">
        <v>310.649</v>
      </c>
      <c r="K31" s="17">
        <v>630</v>
      </c>
    </row>
    <row r="32" spans="1:11" ht="12.75">
      <c r="A32" s="16" t="s">
        <v>16</v>
      </c>
      <c r="B32" s="93">
        <v>266</v>
      </c>
      <c r="C32" s="17">
        <v>90566</v>
      </c>
      <c r="D32" s="91">
        <v>109.419</v>
      </c>
      <c r="E32" s="17">
        <v>411</v>
      </c>
      <c r="F32" s="5"/>
      <c r="G32" s="16" t="s">
        <v>48</v>
      </c>
      <c r="H32" s="93">
        <v>354</v>
      </c>
      <c r="I32" s="91">
        <v>92719</v>
      </c>
      <c r="J32" s="91">
        <v>108.521</v>
      </c>
      <c r="K32" s="17">
        <v>307</v>
      </c>
    </row>
    <row r="33" spans="1:11" ht="12.75">
      <c r="A33" s="16" t="s">
        <v>17</v>
      </c>
      <c r="B33" s="93">
        <v>306</v>
      </c>
      <c r="C33" s="17">
        <v>75072</v>
      </c>
      <c r="D33" s="91">
        <v>97.697</v>
      </c>
      <c r="E33" s="17">
        <v>319</v>
      </c>
      <c r="F33" s="5"/>
      <c r="G33" s="16" t="s">
        <v>49</v>
      </c>
      <c r="H33" s="93">
        <v>730</v>
      </c>
      <c r="I33" s="91">
        <v>171313</v>
      </c>
      <c r="J33" s="91">
        <v>208.708</v>
      </c>
      <c r="K33" s="17">
        <v>286</v>
      </c>
    </row>
    <row r="34" spans="1:11" ht="12.75">
      <c r="A34" s="16" t="s">
        <v>18</v>
      </c>
      <c r="B34" s="93">
        <v>138</v>
      </c>
      <c r="C34" s="17">
        <v>45716</v>
      </c>
      <c r="D34" s="91">
        <v>53.966</v>
      </c>
      <c r="E34" s="17">
        <v>391</v>
      </c>
      <c r="F34" s="5"/>
      <c r="G34" s="16" t="s">
        <v>50</v>
      </c>
      <c r="H34" s="90">
        <v>1034</v>
      </c>
      <c r="I34" s="91">
        <v>300866</v>
      </c>
      <c r="J34" s="91">
        <v>489.935</v>
      </c>
      <c r="K34" s="17">
        <v>474</v>
      </c>
    </row>
    <row r="35" spans="1:11" ht="12.75">
      <c r="A35" s="16" t="s">
        <v>19</v>
      </c>
      <c r="B35" s="93">
        <v>13</v>
      </c>
      <c r="C35" s="17">
        <v>6528</v>
      </c>
      <c r="D35" s="91">
        <v>6.78</v>
      </c>
      <c r="E35" s="17">
        <v>522</v>
      </c>
      <c r="F35" s="5"/>
      <c r="G35" s="16" t="s">
        <v>51</v>
      </c>
      <c r="H35" s="93">
        <v>361</v>
      </c>
      <c r="I35" s="91">
        <v>95307</v>
      </c>
      <c r="J35" s="91">
        <v>116.868</v>
      </c>
      <c r="K35" s="17">
        <v>324</v>
      </c>
    </row>
    <row r="36" spans="1:11" ht="12.75">
      <c r="A36" s="16" t="s">
        <v>20</v>
      </c>
      <c r="B36" s="93">
        <v>322</v>
      </c>
      <c r="C36" s="17">
        <v>105923</v>
      </c>
      <c r="D36" s="91">
        <v>137.256</v>
      </c>
      <c r="E36" s="17">
        <v>426</v>
      </c>
      <c r="F36" s="5"/>
      <c r="G36" s="16" t="s">
        <v>52</v>
      </c>
      <c r="H36" s="93">
        <v>243</v>
      </c>
      <c r="I36" s="91">
        <v>77320</v>
      </c>
      <c r="J36" s="91">
        <v>88.417</v>
      </c>
      <c r="K36" s="17">
        <v>364</v>
      </c>
    </row>
    <row r="37" spans="1:11" ht="12.75">
      <c r="A37" s="16" t="s">
        <v>21</v>
      </c>
      <c r="B37" s="93">
        <v>571</v>
      </c>
      <c r="C37" s="17">
        <v>181338</v>
      </c>
      <c r="D37" s="91">
        <v>216.056</v>
      </c>
      <c r="E37" s="17">
        <v>378</v>
      </c>
      <c r="F37" s="5"/>
      <c r="G37" s="16" t="s">
        <v>53</v>
      </c>
      <c r="H37" s="93">
        <v>703</v>
      </c>
      <c r="I37" s="91">
        <v>206542</v>
      </c>
      <c r="J37" s="91">
        <v>268.549</v>
      </c>
      <c r="K37" s="17">
        <v>382</v>
      </c>
    </row>
    <row r="38" spans="1:11" ht="12.75">
      <c r="A38" s="16" t="s">
        <v>22</v>
      </c>
      <c r="B38" s="93">
        <v>108</v>
      </c>
      <c r="C38" s="17">
        <v>25940</v>
      </c>
      <c r="D38" s="91">
        <v>41.992</v>
      </c>
      <c r="E38" s="17">
        <v>389</v>
      </c>
      <c r="F38" s="5"/>
      <c r="G38" s="16" t="s">
        <v>54</v>
      </c>
      <c r="H38" s="90">
        <v>10809</v>
      </c>
      <c r="I38" s="91">
        <v>4210880</v>
      </c>
      <c r="J38" s="91">
        <v>6291.498</v>
      </c>
      <c r="K38" s="17">
        <v>582</v>
      </c>
    </row>
    <row r="39" spans="1:11" ht="12.75">
      <c r="A39" s="16" t="s">
        <v>23</v>
      </c>
      <c r="B39" s="93">
        <v>341</v>
      </c>
      <c r="C39" s="17">
        <v>78694</v>
      </c>
      <c r="D39" s="91">
        <v>93.041</v>
      </c>
      <c r="E39" s="17">
        <v>273</v>
      </c>
      <c r="F39" s="5"/>
      <c r="G39" s="16" t="s">
        <v>55</v>
      </c>
      <c r="H39" s="93">
        <v>210</v>
      </c>
      <c r="I39" s="91">
        <v>59819</v>
      </c>
      <c r="J39" s="91">
        <v>64.914</v>
      </c>
      <c r="K39" s="17">
        <v>309</v>
      </c>
    </row>
    <row r="40" spans="1:11" ht="12.75">
      <c r="A40" s="16" t="s">
        <v>24</v>
      </c>
      <c r="B40" s="93">
        <v>402</v>
      </c>
      <c r="C40" s="17">
        <v>106855</v>
      </c>
      <c r="D40" s="91">
        <v>143.078</v>
      </c>
      <c r="E40" s="17">
        <v>356</v>
      </c>
      <c r="F40" s="5"/>
      <c r="G40" s="16" t="s">
        <v>56</v>
      </c>
      <c r="H40" s="93">
        <v>117</v>
      </c>
      <c r="I40" s="91">
        <v>50679</v>
      </c>
      <c r="J40" s="91">
        <v>45.681</v>
      </c>
      <c r="K40" s="17">
        <v>390</v>
      </c>
    </row>
    <row r="41" spans="1:11" ht="13.5" thickBot="1">
      <c r="A41" s="16" t="s">
        <v>25</v>
      </c>
      <c r="B41" s="90">
        <v>6153</v>
      </c>
      <c r="C41" s="17">
        <v>1912185</v>
      </c>
      <c r="D41" s="91">
        <v>2644.594</v>
      </c>
      <c r="E41" s="17">
        <v>430</v>
      </c>
      <c r="F41" s="5"/>
      <c r="G41" s="28" t="s">
        <v>65</v>
      </c>
      <c r="H41" s="136">
        <v>48</v>
      </c>
      <c r="I41" s="42">
        <v>15024</v>
      </c>
      <c r="J41" s="95">
        <v>15.024</v>
      </c>
      <c r="K41" s="245">
        <v>313</v>
      </c>
    </row>
    <row r="42" spans="1:11" ht="12.75">
      <c r="A42" s="16" t="s">
        <v>26</v>
      </c>
      <c r="B42" s="93">
        <v>270</v>
      </c>
      <c r="C42" s="17">
        <v>108540</v>
      </c>
      <c r="D42" s="91">
        <v>144.577</v>
      </c>
      <c r="E42" s="17">
        <v>535</v>
      </c>
      <c r="F42" s="5"/>
      <c r="G42" s="5"/>
      <c r="H42" s="82"/>
      <c r="I42" s="30"/>
      <c r="J42" s="30"/>
      <c r="K42" s="30"/>
    </row>
    <row r="43" spans="1:11" ht="12.75">
      <c r="A43" s="16" t="s">
        <v>27</v>
      </c>
      <c r="B43" s="90">
        <v>13664</v>
      </c>
      <c r="C43" s="17">
        <v>5004338</v>
      </c>
      <c r="D43" s="91">
        <v>7340.806</v>
      </c>
      <c r="E43" s="17">
        <v>537</v>
      </c>
      <c r="F43" s="5"/>
      <c r="G43" s="5" t="s">
        <v>66</v>
      </c>
      <c r="H43" s="82">
        <f>B13+SUM(B16:B47)+SUM(H16:H41)</f>
        <v>180218</v>
      </c>
      <c r="I43" s="82">
        <f>C13+SUM(C16:C47)+SUM(I16:I41)</f>
        <v>96442376</v>
      </c>
      <c r="J43" s="92">
        <v>145257.132</v>
      </c>
      <c r="K43" s="30">
        <v>806</v>
      </c>
    </row>
    <row r="44" spans="1:11" ht="12.75">
      <c r="A44" s="16" t="s">
        <v>28</v>
      </c>
      <c r="B44" s="90">
        <v>1518</v>
      </c>
      <c r="C44" s="17">
        <v>438910</v>
      </c>
      <c r="D44" s="91">
        <v>580.931</v>
      </c>
      <c r="E44" s="17">
        <v>383</v>
      </c>
      <c r="F44" s="5"/>
      <c r="G44" s="5" t="s">
        <v>67</v>
      </c>
      <c r="H44" s="252">
        <v>16335</v>
      </c>
      <c r="I44" s="252">
        <f>I45-I43</f>
        <v>2596714</v>
      </c>
      <c r="J44" s="108">
        <v>2267.952</v>
      </c>
      <c r="K44" s="33">
        <v>139</v>
      </c>
    </row>
    <row r="45" spans="1:11" ht="12.75">
      <c r="A45" s="16" t="s">
        <v>29</v>
      </c>
      <c r="B45" s="90">
        <v>1243</v>
      </c>
      <c r="C45" s="17">
        <v>428986</v>
      </c>
      <c r="D45" s="91">
        <v>710.06</v>
      </c>
      <c r="E45" s="17">
        <v>571</v>
      </c>
      <c r="F45" s="5"/>
      <c r="G45" s="5" t="s">
        <v>68</v>
      </c>
      <c r="H45" s="79">
        <v>196553</v>
      </c>
      <c r="I45" s="30">
        <v>99039090</v>
      </c>
      <c r="J45" s="42">
        <v>147525.084</v>
      </c>
      <c r="K45" s="30">
        <v>751</v>
      </c>
    </row>
    <row r="46" spans="1:11" ht="12.75">
      <c r="A46" s="16" t="s">
        <v>30</v>
      </c>
      <c r="B46" s="90">
        <v>3881</v>
      </c>
      <c r="C46" s="17">
        <v>1397016</v>
      </c>
      <c r="D46" s="91">
        <v>2064.9</v>
      </c>
      <c r="E46" s="17">
        <v>532</v>
      </c>
      <c r="F46" s="5"/>
      <c r="G46" s="5"/>
      <c r="H46" s="31"/>
      <c r="I46" s="30"/>
      <c r="J46" s="30"/>
      <c r="K46" s="30"/>
    </row>
    <row r="47" spans="1:11" ht="12.75">
      <c r="A47" s="16" t="s">
        <v>31</v>
      </c>
      <c r="B47" s="93">
        <v>764</v>
      </c>
      <c r="C47" s="17">
        <v>208998</v>
      </c>
      <c r="D47" s="91">
        <v>251.89</v>
      </c>
      <c r="E47" s="17">
        <v>330</v>
      </c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mergeCells count="3">
    <mergeCell ref="A2:K2"/>
    <mergeCell ref="A3:K3"/>
    <mergeCell ref="A4:K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4" width="16.7109375" style="0" customWidth="1"/>
    <col min="5" max="5" width="3.00390625" style="0" customWidth="1"/>
    <col min="6" max="6" width="25.57421875" style="0" customWidth="1"/>
    <col min="7" max="9" width="16.7109375" style="0" customWidth="1"/>
  </cols>
  <sheetData>
    <row r="1" spans="1:9" ht="12.75">
      <c r="A1" s="46" t="s">
        <v>79</v>
      </c>
      <c r="B1" s="5"/>
      <c r="C1" s="5"/>
      <c r="D1" s="5"/>
      <c r="E1" s="5"/>
      <c r="F1" s="5"/>
      <c r="G1" s="5"/>
      <c r="H1" s="5"/>
      <c r="I1" s="5"/>
    </row>
    <row r="2" spans="1:9" ht="12.75">
      <c r="A2" s="263" t="s">
        <v>72</v>
      </c>
      <c r="B2" s="263"/>
      <c r="C2" s="263"/>
      <c r="D2" s="263"/>
      <c r="E2" s="262"/>
      <c r="F2" s="262"/>
      <c r="G2" s="262"/>
      <c r="H2" s="262"/>
      <c r="I2" s="262"/>
    </row>
    <row r="3" spans="1:9" ht="12.75">
      <c r="A3" s="263" t="s">
        <v>80</v>
      </c>
      <c r="B3" s="263"/>
      <c r="C3" s="263"/>
      <c r="D3" s="263"/>
      <c r="E3" s="262"/>
      <c r="F3" s="262"/>
      <c r="G3" s="262"/>
      <c r="H3" s="262"/>
      <c r="I3" s="262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9" s="47" customFormat="1" ht="13.5" customHeight="1">
      <c r="A5" s="2" t="s">
        <v>61</v>
      </c>
      <c r="B5" s="3" t="s">
        <v>62</v>
      </c>
      <c r="C5" s="3" t="s">
        <v>73</v>
      </c>
      <c r="D5" s="3" t="s">
        <v>74</v>
      </c>
      <c r="E5" s="4"/>
      <c r="F5" s="4"/>
      <c r="G5" s="4"/>
      <c r="H5" s="4"/>
      <c r="I5" s="4"/>
    </row>
    <row r="6" spans="1:9" ht="12.75">
      <c r="A6" s="14"/>
      <c r="B6" s="15"/>
      <c r="C6" s="15"/>
      <c r="D6" s="15"/>
      <c r="E6" s="4"/>
      <c r="F6" s="4"/>
      <c r="G6" s="4"/>
      <c r="H6" s="4"/>
      <c r="I6" s="4"/>
    </row>
    <row r="7" spans="1:9" ht="12.75">
      <c r="A7" s="16" t="s">
        <v>77</v>
      </c>
      <c r="B7" s="34">
        <v>53986</v>
      </c>
      <c r="C7" s="35">
        <v>42810.1</v>
      </c>
      <c r="D7" s="18">
        <v>792.9852183899529</v>
      </c>
      <c r="E7" s="5"/>
      <c r="F7" s="5"/>
      <c r="G7" s="5"/>
      <c r="H7" s="5"/>
      <c r="I7" s="5"/>
    </row>
    <row r="8" spans="1:9" ht="12.75">
      <c r="A8" s="16" t="s">
        <v>57</v>
      </c>
      <c r="B8" s="34">
        <v>73108</v>
      </c>
      <c r="C8" s="35">
        <v>67627.415</v>
      </c>
      <c r="D8" s="18">
        <v>925.0344011599278</v>
      </c>
      <c r="E8" s="5"/>
      <c r="F8" s="5"/>
      <c r="G8" s="5"/>
      <c r="H8" s="5"/>
      <c r="I8" s="5"/>
    </row>
    <row r="9" spans="1:9" ht="12.75">
      <c r="A9" s="16" t="s">
        <v>58</v>
      </c>
      <c r="B9" s="34">
        <v>11492</v>
      </c>
      <c r="C9" s="35">
        <v>6238.008</v>
      </c>
      <c r="D9" s="18">
        <v>542.8130873651236</v>
      </c>
      <c r="E9" s="5"/>
      <c r="F9" s="5"/>
      <c r="G9" s="5"/>
      <c r="H9" s="5"/>
      <c r="I9" s="5"/>
    </row>
    <row r="10" spans="1:9" ht="12.75">
      <c r="A10" s="16" t="s">
        <v>59</v>
      </c>
      <c r="B10" s="34">
        <v>92275</v>
      </c>
      <c r="C10" s="35">
        <v>74474.821</v>
      </c>
      <c r="D10" s="18">
        <v>807.0964074776483</v>
      </c>
      <c r="E10" s="5"/>
      <c r="F10" s="5"/>
      <c r="G10" s="5"/>
      <c r="H10" s="5"/>
      <c r="I10" s="5"/>
    </row>
    <row r="11" spans="1:9" ht="13.5" thickBot="1">
      <c r="A11" s="20" t="s">
        <v>60</v>
      </c>
      <c r="B11" s="36">
        <v>59720</v>
      </c>
      <c r="C11" s="37">
        <v>42346.184</v>
      </c>
      <c r="D11" s="38">
        <v>709.0787675820495</v>
      </c>
      <c r="E11" s="5"/>
      <c r="F11" s="5"/>
      <c r="G11" s="5"/>
      <c r="H11" s="5"/>
      <c r="I11" s="5"/>
    </row>
    <row r="12" spans="1:9" s="47" customFormat="1" ht="12.75">
      <c r="A12" s="6" t="s">
        <v>69</v>
      </c>
      <c r="B12" s="10">
        <v>290581</v>
      </c>
      <c r="C12" s="50">
        <v>233496.528</v>
      </c>
      <c r="D12" s="51">
        <v>803.550569376525</v>
      </c>
      <c r="E12" s="4"/>
      <c r="F12" s="4"/>
      <c r="G12" s="4"/>
      <c r="H12" s="4"/>
      <c r="I12" s="4"/>
    </row>
    <row r="13" spans="1:9" ht="12.75">
      <c r="A13" s="14"/>
      <c r="B13" s="15"/>
      <c r="C13" s="8"/>
      <c r="D13" s="18"/>
      <c r="E13" s="4"/>
      <c r="F13" s="4"/>
      <c r="G13" s="4"/>
      <c r="H13" s="4"/>
      <c r="I13" s="4"/>
    </row>
    <row r="14" spans="1:9" s="47" customFormat="1" ht="12.75">
      <c r="A14" s="2" t="s">
        <v>70</v>
      </c>
      <c r="B14" s="24"/>
      <c r="C14" s="48"/>
      <c r="D14" s="49"/>
      <c r="E14" s="4"/>
      <c r="F14" s="2" t="s">
        <v>70</v>
      </c>
      <c r="G14" s="24"/>
      <c r="H14" s="48"/>
      <c r="I14" s="48"/>
    </row>
    <row r="15" spans="1:9" ht="12.75">
      <c r="A15" s="16" t="s">
        <v>0</v>
      </c>
      <c r="B15" s="34">
        <v>7500</v>
      </c>
      <c r="C15" s="35">
        <v>3040.749</v>
      </c>
      <c r="D15" s="17">
        <v>405</v>
      </c>
      <c r="E15" s="5"/>
      <c r="F15" s="16" t="s">
        <v>32</v>
      </c>
      <c r="G15" s="34">
        <v>9372</v>
      </c>
      <c r="H15" s="17">
        <v>4084.633</v>
      </c>
      <c r="I15" s="17">
        <v>478</v>
      </c>
    </row>
    <row r="16" spans="1:9" ht="12.75">
      <c r="A16" s="16" t="s">
        <v>1</v>
      </c>
      <c r="B16" s="40">
        <v>489</v>
      </c>
      <c r="C16" s="35">
        <v>147.445</v>
      </c>
      <c r="D16" s="17">
        <v>302</v>
      </c>
      <c r="E16" s="5"/>
      <c r="F16" s="16" t="s">
        <v>33</v>
      </c>
      <c r="G16" s="40">
        <v>448</v>
      </c>
      <c r="H16" s="17">
        <v>151.476</v>
      </c>
      <c r="I16" s="17">
        <v>325</v>
      </c>
    </row>
    <row r="17" spans="1:9" ht="12.75">
      <c r="A17" s="16" t="s">
        <v>2</v>
      </c>
      <c r="B17" s="34">
        <v>3157</v>
      </c>
      <c r="C17" s="35">
        <v>1020.107</v>
      </c>
      <c r="D17" s="17">
        <v>323</v>
      </c>
      <c r="E17" s="5"/>
      <c r="F17" s="16" t="s">
        <v>34</v>
      </c>
      <c r="G17" s="34">
        <v>1593</v>
      </c>
      <c r="H17" s="17">
        <v>510.913</v>
      </c>
      <c r="I17" s="17">
        <v>315</v>
      </c>
    </row>
    <row r="18" spans="1:9" ht="12.75">
      <c r="A18" s="16" t="s">
        <v>3</v>
      </c>
      <c r="B18" s="34">
        <v>1138</v>
      </c>
      <c r="C18" s="35">
        <v>359.83</v>
      </c>
      <c r="D18" s="17">
        <v>316</v>
      </c>
      <c r="E18" s="5"/>
      <c r="F18" s="16" t="s">
        <v>35</v>
      </c>
      <c r="G18" s="40">
        <v>927</v>
      </c>
      <c r="H18" s="17">
        <v>283.1</v>
      </c>
      <c r="I18" s="17">
        <v>313</v>
      </c>
    </row>
    <row r="19" spans="1:9" ht="12.75">
      <c r="A19" s="16" t="s">
        <v>4</v>
      </c>
      <c r="B19" s="34">
        <v>1416</v>
      </c>
      <c r="C19" s="35">
        <v>468.068</v>
      </c>
      <c r="D19" s="17">
        <v>331</v>
      </c>
      <c r="E19" s="5"/>
      <c r="F19" s="16" t="s">
        <v>36</v>
      </c>
      <c r="G19" s="34">
        <v>2491</v>
      </c>
      <c r="H19" s="17">
        <v>537.05</v>
      </c>
      <c r="I19" s="17">
        <v>224</v>
      </c>
    </row>
    <row r="20" spans="1:9" ht="12.75">
      <c r="A20" s="16" t="s">
        <v>5</v>
      </c>
      <c r="B20" s="34">
        <v>1631</v>
      </c>
      <c r="C20" s="35">
        <v>507.859</v>
      </c>
      <c r="D20" s="17">
        <v>312</v>
      </c>
      <c r="E20" s="5"/>
      <c r="F20" s="16" t="s">
        <v>37</v>
      </c>
      <c r="G20" s="34">
        <v>3942</v>
      </c>
      <c r="H20" s="17">
        <v>1428.791</v>
      </c>
      <c r="I20" s="17">
        <v>369</v>
      </c>
    </row>
    <row r="21" spans="1:9" ht="12.75">
      <c r="A21" s="16" t="s">
        <v>6</v>
      </c>
      <c r="B21" s="34">
        <v>1412</v>
      </c>
      <c r="C21" s="35">
        <v>471.695</v>
      </c>
      <c r="D21" s="17">
        <v>334</v>
      </c>
      <c r="E21" s="5"/>
      <c r="F21" s="16" t="s">
        <v>38</v>
      </c>
      <c r="G21" s="34">
        <v>7991</v>
      </c>
      <c r="H21" s="17">
        <v>2881.451</v>
      </c>
      <c r="I21" s="17">
        <v>379</v>
      </c>
    </row>
    <row r="22" spans="1:9" ht="12.75">
      <c r="A22" s="16" t="s">
        <v>7</v>
      </c>
      <c r="B22" s="40">
        <v>873</v>
      </c>
      <c r="C22" s="35">
        <v>273.688</v>
      </c>
      <c r="D22" s="17">
        <v>314</v>
      </c>
      <c r="E22" s="5"/>
      <c r="F22" s="16" t="s">
        <v>39</v>
      </c>
      <c r="G22" s="34">
        <v>1163</v>
      </c>
      <c r="H22" s="17">
        <v>361.319</v>
      </c>
      <c r="I22" s="17">
        <v>299</v>
      </c>
    </row>
    <row r="23" spans="1:9" ht="12.75">
      <c r="A23" s="16" t="s">
        <v>8</v>
      </c>
      <c r="B23" s="34">
        <v>1508</v>
      </c>
      <c r="C23" s="35">
        <v>438.828</v>
      </c>
      <c r="D23" s="17">
        <v>291</v>
      </c>
      <c r="E23" s="5"/>
      <c r="F23" s="16" t="s">
        <v>40</v>
      </c>
      <c r="G23" s="34">
        <v>4676</v>
      </c>
      <c r="H23" s="17">
        <v>1168.308</v>
      </c>
      <c r="I23" s="17">
        <v>259</v>
      </c>
    </row>
    <row r="24" spans="1:9" ht="12.75">
      <c r="A24" s="16" t="s">
        <v>9</v>
      </c>
      <c r="B24" s="40">
        <v>944</v>
      </c>
      <c r="C24" s="35">
        <v>276.858</v>
      </c>
      <c r="D24" s="17">
        <v>293</v>
      </c>
      <c r="E24" s="5"/>
      <c r="F24" s="16" t="s">
        <v>41</v>
      </c>
      <c r="G24" s="34">
        <v>3477</v>
      </c>
      <c r="H24" s="17">
        <v>1282.728</v>
      </c>
      <c r="I24" s="17">
        <v>396</v>
      </c>
    </row>
    <row r="25" spans="1:9" ht="12.75">
      <c r="A25" s="16" t="s">
        <v>10</v>
      </c>
      <c r="B25" s="34">
        <v>1015</v>
      </c>
      <c r="C25" s="35">
        <v>320.349</v>
      </c>
      <c r="D25" s="17">
        <v>316</v>
      </c>
      <c r="E25" s="5"/>
      <c r="F25" s="16" t="s">
        <v>42</v>
      </c>
      <c r="G25" s="40">
        <v>445</v>
      </c>
      <c r="H25" s="17">
        <v>122.155</v>
      </c>
      <c r="I25" s="17">
        <v>304</v>
      </c>
    </row>
    <row r="26" spans="1:9" ht="12.75">
      <c r="A26" s="16" t="s">
        <v>11</v>
      </c>
      <c r="B26" s="40">
        <v>587</v>
      </c>
      <c r="C26" s="35">
        <v>209.484</v>
      </c>
      <c r="D26" s="17">
        <v>357</v>
      </c>
      <c r="E26" s="5"/>
      <c r="F26" s="16" t="s">
        <v>43</v>
      </c>
      <c r="G26" s="40">
        <v>296</v>
      </c>
      <c r="H26" s="17">
        <v>93.661</v>
      </c>
      <c r="I26" s="17">
        <v>345</v>
      </c>
    </row>
    <row r="27" spans="1:9" ht="12.75">
      <c r="A27" s="16" t="s">
        <v>12</v>
      </c>
      <c r="B27" s="34">
        <v>6683</v>
      </c>
      <c r="C27" s="35">
        <v>2199.382</v>
      </c>
      <c r="D27" s="17">
        <v>329</v>
      </c>
      <c r="E27" s="5"/>
      <c r="F27" s="16" t="s">
        <v>44</v>
      </c>
      <c r="G27" s="40">
        <v>527</v>
      </c>
      <c r="H27" s="17">
        <v>187.747</v>
      </c>
      <c r="I27" s="17">
        <v>349</v>
      </c>
    </row>
    <row r="28" spans="1:9" ht="12.75">
      <c r="A28" s="16" t="s">
        <v>13</v>
      </c>
      <c r="B28" s="34">
        <v>20552</v>
      </c>
      <c r="C28" s="35">
        <v>8081.099</v>
      </c>
      <c r="D28" s="17">
        <v>393</v>
      </c>
      <c r="E28" s="5"/>
      <c r="F28" s="16" t="s">
        <v>45</v>
      </c>
      <c r="G28" s="34">
        <v>1831</v>
      </c>
      <c r="H28" s="17">
        <v>484.717</v>
      </c>
      <c r="I28" s="17">
        <v>277</v>
      </c>
    </row>
    <row r="29" spans="1:9" ht="12.75">
      <c r="A29" s="16" t="s">
        <v>14</v>
      </c>
      <c r="B29" s="40">
        <v>565</v>
      </c>
      <c r="C29" s="35">
        <v>197.819</v>
      </c>
      <c r="D29" s="17">
        <v>350</v>
      </c>
      <c r="E29" s="5"/>
      <c r="F29" s="16" t="s">
        <v>46</v>
      </c>
      <c r="G29" s="34">
        <v>38144</v>
      </c>
      <c r="H29" s="17">
        <v>1478.951</v>
      </c>
      <c r="I29" s="17">
        <v>432</v>
      </c>
    </row>
    <row r="30" spans="1:9" ht="12.75">
      <c r="A30" s="16" t="s">
        <v>15</v>
      </c>
      <c r="B30" s="40">
        <v>712</v>
      </c>
      <c r="C30" s="35">
        <v>266.911</v>
      </c>
      <c r="D30" s="17">
        <v>375</v>
      </c>
      <c r="E30" s="5"/>
      <c r="F30" s="16" t="s">
        <v>47</v>
      </c>
      <c r="G30" s="34">
        <v>1471</v>
      </c>
      <c r="H30" s="17">
        <v>633.866</v>
      </c>
      <c r="I30" s="17">
        <v>469</v>
      </c>
    </row>
    <row r="31" spans="1:9" ht="12.75">
      <c r="A31" s="16" t="s">
        <v>16</v>
      </c>
      <c r="B31" s="40">
        <v>867</v>
      </c>
      <c r="C31" s="35">
        <v>312.986</v>
      </c>
      <c r="D31" s="17">
        <v>361</v>
      </c>
      <c r="E31" s="5"/>
      <c r="F31" s="16" t="s">
        <v>48</v>
      </c>
      <c r="G31" s="40">
        <v>910</v>
      </c>
      <c r="H31" s="17">
        <v>254.463</v>
      </c>
      <c r="I31" s="17">
        <v>270</v>
      </c>
    </row>
    <row r="32" spans="1:9" ht="12.75">
      <c r="A32" s="16" t="s">
        <v>17</v>
      </c>
      <c r="B32" s="40">
        <v>880</v>
      </c>
      <c r="C32" s="35">
        <v>246.429</v>
      </c>
      <c r="D32" s="17">
        <v>280</v>
      </c>
      <c r="E32" s="5"/>
      <c r="F32" s="16" t="s">
        <v>49</v>
      </c>
      <c r="G32" s="34">
        <v>1954</v>
      </c>
      <c r="H32" s="17">
        <v>510.027</v>
      </c>
      <c r="I32" s="17">
        <v>248</v>
      </c>
    </row>
    <row r="33" spans="1:9" ht="12.75">
      <c r="A33" s="16" t="s">
        <v>18</v>
      </c>
      <c r="B33" s="40">
        <v>522</v>
      </c>
      <c r="C33" s="35">
        <v>164.247</v>
      </c>
      <c r="D33" s="17">
        <v>315</v>
      </c>
      <c r="E33" s="5"/>
      <c r="F33" s="16" t="s">
        <v>50</v>
      </c>
      <c r="G33" s="34">
        <v>3260</v>
      </c>
      <c r="H33" s="17">
        <v>1054.507</v>
      </c>
      <c r="I33" s="17">
        <v>371</v>
      </c>
    </row>
    <row r="34" spans="1:9" ht="12.75">
      <c r="A34" s="16" t="s">
        <v>19</v>
      </c>
      <c r="B34" s="40">
        <v>43</v>
      </c>
      <c r="C34" s="35">
        <v>17.027</v>
      </c>
      <c r="D34" s="17">
        <v>396</v>
      </c>
      <c r="E34" s="5"/>
      <c r="F34" s="16" t="s">
        <v>51</v>
      </c>
      <c r="G34" s="34">
        <v>1041</v>
      </c>
      <c r="H34" s="17">
        <v>308.609</v>
      </c>
      <c r="I34" s="17">
        <v>298</v>
      </c>
    </row>
    <row r="35" spans="1:9" ht="12.75">
      <c r="A35" s="16" t="s">
        <v>20</v>
      </c>
      <c r="B35" s="40">
        <v>910</v>
      </c>
      <c r="C35" s="35">
        <v>326.803</v>
      </c>
      <c r="D35" s="17">
        <v>359</v>
      </c>
      <c r="E35" s="5"/>
      <c r="F35" s="16" t="s">
        <v>52</v>
      </c>
      <c r="G35" s="40">
        <v>765</v>
      </c>
      <c r="H35" s="17">
        <v>223.505</v>
      </c>
      <c r="I35" s="17">
        <v>313</v>
      </c>
    </row>
    <row r="36" spans="1:9" ht="12.75">
      <c r="A36" s="16" t="s">
        <v>21</v>
      </c>
      <c r="B36" s="34">
        <v>1651</v>
      </c>
      <c r="C36" s="35">
        <v>508.87</v>
      </c>
      <c r="D36" s="17">
        <v>308</v>
      </c>
      <c r="E36" s="5"/>
      <c r="F36" s="16" t="s">
        <v>53</v>
      </c>
      <c r="G36" s="34">
        <v>1843</v>
      </c>
      <c r="H36" s="17">
        <v>555.661</v>
      </c>
      <c r="I36" s="17">
        <v>332</v>
      </c>
    </row>
    <row r="37" spans="1:9" ht="12.75">
      <c r="A37" s="16" t="s">
        <v>22</v>
      </c>
      <c r="B37" s="40">
        <v>273</v>
      </c>
      <c r="C37" s="35">
        <v>74.72</v>
      </c>
      <c r="D37" s="17">
        <v>274</v>
      </c>
      <c r="E37" s="5"/>
      <c r="F37" s="16" t="s">
        <v>54</v>
      </c>
      <c r="G37" s="34">
        <v>28629</v>
      </c>
      <c r="H37" s="17">
        <v>1325.345</v>
      </c>
      <c r="I37" s="17">
        <v>490</v>
      </c>
    </row>
    <row r="38" spans="1:9" ht="12.75">
      <c r="A38" s="16" t="s">
        <v>23</v>
      </c>
      <c r="B38" s="40">
        <v>948</v>
      </c>
      <c r="C38" s="35">
        <v>246.849</v>
      </c>
      <c r="D38" s="17">
        <v>260</v>
      </c>
      <c r="E38" s="5"/>
      <c r="F38" s="16" t="s">
        <v>55</v>
      </c>
      <c r="G38" s="40">
        <v>604</v>
      </c>
      <c r="H38" s="17">
        <v>161.253</v>
      </c>
      <c r="I38" s="17">
        <v>253</v>
      </c>
    </row>
    <row r="39" spans="1:9" ht="12.75">
      <c r="A39" s="16" t="s">
        <v>24</v>
      </c>
      <c r="B39" s="34">
        <v>1073</v>
      </c>
      <c r="C39" s="35">
        <v>312.952</v>
      </c>
      <c r="D39" s="17">
        <v>292</v>
      </c>
      <c r="E39" s="5"/>
      <c r="F39" s="27" t="s">
        <v>56</v>
      </c>
      <c r="G39" s="40">
        <v>283</v>
      </c>
      <c r="H39" s="8">
        <v>108.825</v>
      </c>
      <c r="I39" s="17">
        <v>352</v>
      </c>
    </row>
    <row r="40" spans="1:9" ht="13.5" thickBot="1">
      <c r="A40" s="16" t="s">
        <v>25</v>
      </c>
      <c r="B40" s="34">
        <v>15779</v>
      </c>
      <c r="C40" s="35">
        <v>5888.305</v>
      </c>
      <c r="D40" s="17">
        <v>373</v>
      </c>
      <c r="E40" s="5"/>
      <c r="F40" s="28" t="s">
        <v>75</v>
      </c>
      <c r="G40" s="41">
        <v>119</v>
      </c>
      <c r="H40" s="22">
        <v>2015.191</v>
      </c>
      <c r="I40" s="29">
        <v>325</v>
      </c>
    </row>
    <row r="41" spans="1:9" ht="12.75">
      <c r="A41" s="16" t="s">
        <v>26</v>
      </c>
      <c r="B41" s="40">
        <v>834</v>
      </c>
      <c r="C41" s="35">
        <v>370.281</v>
      </c>
      <c r="D41" s="17">
        <v>444</v>
      </c>
      <c r="E41" s="5"/>
      <c r="F41" s="5"/>
      <c r="G41" s="5"/>
      <c r="H41" s="5"/>
      <c r="I41" s="30"/>
    </row>
    <row r="42" spans="1:9" ht="12.75">
      <c r="A42" s="16" t="s">
        <v>27</v>
      </c>
      <c r="B42" s="34">
        <v>38412</v>
      </c>
      <c r="C42" s="35">
        <v>17279.35</v>
      </c>
      <c r="D42" s="17">
        <v>450</v>
      </c>
      <c r="E42" s="5"/>
      <c r="F42" s="5" t="s">
        <v>66</v>
      </c>
      <c r="G42" s="31">
        <v>533409</v>
      </c>
      <c r="H42" s="42">
        <v>332969.208</v>
      </c>
      <c r="I42" s="30">
        <v>624</v>
      </c>
    </row>
    <row r="43" spans="1:9" ht="12.75">
      <c r="A43" s="16" t="s">
        <v>28</v>
      </c>
      <c r="B43" s="34">
        <v>4240</v>
      </c>
      <c r="C43" s="35">
        <v>1355.94</v>
      </c>
      <c r="D43" s="17">
        <v>320</v>
      </c>
      <c r="E43" s="5"/>
      <c r="F43" s="5" t="s">
        <v>67</v>
      </c>
      <c r="G43" s="43">
        <v>47206</v>
      </c>
      <c r="H43" s="44">
        <v>6334.296</v>
      </c>
      <c r="I43" s="33">
        <v>134.06</v>
      </c>
    </row>
    <row r="44" spans="1:9" ht="12.75">
      <c r="A44" s="16" t="s">
        <v>29</v>
      </c>
      <c r="B44" s="34">
        <v>3589</v>
      </c>
      <c r="C44" s="35">
        <v>1539.583</v>
      </c>
      <c r="D44" s="17">
        <v>429</v>
      </c>
      <c r="E44" s="5"/>
      <c r="F44" s="5" t="s">
        <v>68</v>
      </c>
      <c r="G44" s="31">
        <v>580615</v>
      </c>
      <c r="H44" s="30">
        <v>339304</v>
      </c>
      <c r="I44" s="30">
        <v>584</v>
      </c>
    </row>
    <row r="45" spans="1:9" ht="12.75">
      <c r="A45" s="16" t="s">
        <v>30</v>
      </c>
      <c r="B45" s="34">
        <v>10348</v>
      </c>
      <c r="C45" s="35">
        <v>4339.116</v>
      </c>
      <c r="D45" s="17">
        <v>419</v>
      </c>
      <c r="E45" s="5"/>
      <c r="F45" s="5"/>
      <c r="G45" s="5"/>
      <c r="H45" s="5"/>
      <c r="I45" s="5"/>
    </row>
    <row r="46" spans="1:9" ht="12.75">
      <c r="A46" s="16" t="s">
        <v>31</v>
      </c>
      <c r="B46" s="34">
        <v>2007</v>
      </c>
      <c r="C46" s="35">
        <v>595.725</v>
      </c>
      <c r="D46" s="17">
        <v>297</v>
      </c>
      <c r="E46" s="5"/>
      <c r="F46" s="5" t="s">
        <v>76</v>
      </c>
      <c r="G46" s="31"/>
      <c r="H46" s="30"/>
      <c r="I46" s="5"/>
    </row>
    <row r="47" spans="1:9" ht="12.75">
      <c r="A47" s="5"/>
      <c r="B47" s="5"/>
      <c r="C47" s="5"/>
      <c r="D47" s="45"/>
      <c r="E47" s="5"/>
      <c r="F47" s="5"/>
      <c r="G47" s="5"/>
      <c r="H47" s="5"/>
      <c r="I47" s="5"/>
    </row>
  </sheetData>
  <mergeCells count="2">
    <mergeCell ref="A2:I2"/>
    <mergeCell ref="A3:I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customWidth="1"/>
    <col min="2" max="2" width="8.8515625" style="0" customWidth="1"/>
    <col min="3" max="4" width="13.421875" style="0" customWidth="1"/>
    <col min="5" max="6" width="14.421875" style="0" customWidth="1"/>
    <col min="7" max="7" width="13.28125" style="0" customWidth="1"/>
    <col min="8" max="8" width="18.57421875" style="0" customWidth="1"/>
  </cols>
  <sheetData>
    <row r="1" spans="1:9" ht="12.75">
      <c r="A1" s="1" t="s">
        <v>81</v>
      </c>
      <c r="B1" s="5"/>
      <c r="C1" s="5"/>
      <c r="D1" s="5"/>
      <c r="E1" s="5"/>
      <c r="F1" s="5"/>
      <c r="G1" s="5"/>
      <c r="H1" s="5"/>
      <c r="I1" s="5"/>
    </row>
    <row r="2" spans="1:9" ht="12.75">
      <c r="A2" s="5"/>
      <c r="B2" s="5"/>
      <c r="C2" s="5"/>
      <c r="D2" s="5"/>
      <c r="E2" s="5"/>
      <c r="F2" s="5"/>
      <c r="G2" s="5"/>
      <c r="H2" s="5"/>
      <c r="I2" s="5"/>
    </row>
    <row r="3" spans="1:9" ht="12.75">
      <c r="A3" s="261" t="s">
        <v>82</v>
      </c>
      <c r="B3" s="261"/>
      <c r="C3" s="261"/>
      <c r="D3" s="261"/>
      <c r="E3" s="261"/>
      <c r="F3" s="261"/>
      <c r="G3" s="261"/>
      <c r="H3" s="261"/>
      <c r="I3" s="5"/>
    </row>
    <row r="4" spans="1:9" ht="12.75">
      <c r="A4" s="261" t="s">
        <v>83</v>
      </c>
      <c r="B4" s="261"/>
      <c r="C4" s="261"/>
      <c r="D4" s="261"/>
      <c r="E4" s="261"/>
      <c r="F4" s="261"/>
      <c r="G4" s="261"/>
      <c r="H4" s="261"/>
      <c r="I4" s="5"/>
    </row>
    <row r="5" spans="1:9" ht="12.75">
      <c r="A5" s="261" t="s">
        <v>84</v>
      </c>
      <c r="B5" s="261"/>
      <c r="C5" s="261"/>
      <c r="D5" s="261"/>
      <c r="E5" s="261"/>
      <c r="F5" s="261"/>
      <c r="G5" s="261"/>
      <c r="H5" s="261"/>
      <c r="I5" s="5"/>
    </row>
    <row r="6" spans="1:9" ht="12.75">
      <c r="A6" s="5"/>
      <c r="B6" s="5"/>
      <c r="C6" s="5"/>
      <c r="D6" s="5"/>
      <c r="E6" s="5"/>
      <c r="F6" s="5"/>
      <c r="G6" s="5"/>
      <c r="H6" s="5"/>
      <c r="I6" s="5"/>
    </row>
    <row r="7" spans="1:9" ht="12.75">
      <c r="A7" s="5"/>
      <c r="B7" s="5"/>
      <c r="C7" s="5"/>
      <c r="D7" s="45"/>
      <c r="E7" s="5"/>
      <c r="F7" s="5"/>
      <c r="G7" s="45"/>
      <c r="H7" s="5"/>
      <c r="I7" s="5"/>
    </row>
    <row r="8" spans="1:9" ht="38.25">
      <c r="A8" s="52" t="s">
        <v>85</v>
      </c>
      <c r="B8" s="53" t="s">
        <v>62</v>
      </c>
      <c r="C8" s="54" t="s">
        <v>86</v>
      </c>
      <c r="D8" s="55" t="s">
        <v>87</v>
      </c>
      <c r="E8" s="54" t="s">
        <v>63</v>
      </c>
      <c r="F8" s="54" t="s">
        <v>88</v>
      </c>
      <c r="G8" s="55" t="s">
        <v>89</v>
      </c>
      <c r="H8" s="53" t="s">
        <v>64</v>
      </c>
      <c r="I8" s="45"/>
    </row>
    <row r="9" spans="1:9" ht="12.75">
      <c r="A9" s="16"/>
      <c r="B9" s="19"/>
      <c r="C9" s="17"/>
      <c r="D9" s="56"/>
      <c r="E9" s="16"/>
      <c r="F9" s="16"/>
      <c r="G9" s="57"/>
      <c r="H9" s="16"/>
      <c r="I9" s="45"/>
    </row>
    <row r="10" spans="1:9" ht="12.75">
      <c r="A10" s="16" t="s">
        <v>90</v>
      </c>
      <c r="B10" s="19">
        <v>1993</v>
      </c>
      <c r="C10" s="58">
        <f>B10</f>
        <v>1993</v>
      </c>
      <c r="D10" s="59">
        <f aca="true" t="shared" si="0" ref="D10:D20">C10/$B$22</f>
        <v>0.0035372251684308424</v>
      </c>
      <c r="E10" s="17">
        <v>868008</v>
      </c>
      <c r="F10" s="17">
        <f>E10</f>
        <v>868008</v>
      </c>
      <c r="G10" s="59">
        <f>F10/$E$22</f>
        <v>0.002668362015957328</v>
      </c>
      <c r="H10" s="17">
        <f>E10/B10</f>
        <v>435.528349222278</v>
      </c>
      <c r="I10" s="45"/>
    </row>
    <row r="11" spans="1:9" ht="12.75">
      <c r="A11" s="16" t="s">
        <v>91</v>
      </c>
      <c r="B11" s="19">
        <v>20427</v>
      </c>
      <c r="C11" s="58">
        <f>C10+B11</f>
        <v>22420</v>
      </c>
      <c r="D11" s="59">
        <f t="shared" si="0"/>
        <v>0.03979156461425965</v>
      </c>
      <c r="E11" s="17">
        <v>16326939</v>
      </c>
      <c r="F11" s="17">
        <f>F10+E11</f>
        <v>17194947</v>
      </c>
      <c r="G11" s="59">
        <f>F11/$E$22</f>
        <v>0.05285935549119295</v>
      </c>
      <c r="H11" s="17">
        <f aca="true" t="shared" si="1" ref="H11:H20">E11/B11</f>
        <v>799.282273461595</v>
      </c>
      <c r="I11" s="45"/>
    </row>
    <row r="12" spans="1:9" ht="12.75">
      <c r="A12" s="16" t="s">
        <v>92</v>
      </c>
      <c r="B12" s="19">
        <v>85299</v>
      </c>
      <c r="C12" s="58">
        <f>C11+B12</f>
        <v>107719</v>
      </c>
      <c r="D12" s="59">
        <f t="shared" si="0"/>
        <v>0.1911823170688419</v>
      </c>
      <c r="E12" s="17">
        <v>90678981</v>
      </c>
      <c r="F12" s="17">
        <f aca="true" t="shared" si="2" ref="F12:F20">F11+E12</f>
        <v>107873928</v>
      </c>
      <c r="G12" s="59">
        <f aca="true" t="shared" si="3" ref="G12:G20">F12/$E$22</f>
        <v>0.3316175565056032</v>
      </c>
      <c r="H12" s="17">
        <f t="shared" si="1"/>
        <v>1063.07202898041</v>
      </c>
      <c r="I12" s="45"/>
    </row>
    <row r="13" spans="1:9" ht="12.75">
      <c r="A13" s="16" t="s">
        <v>93</v>
      </c>
      <c r="B13" s="19">
        <v>95256</v>
      </c>
      <c r="C13" s="58">
        <f>C12+B13</f>
        <v>202975</v>
      </c>
      <c r="D13" s="59">
        <f t="shared" si="0"/>
        <v>0.36024499676981947</v>
      </c>
      <c r="E13" s="17">
        <v>93309795</v>
      </c>
      <c r="F13" s="17">
        <f t="shared" si="2"/>
        <v>201183723</v>
      </c>
      <c r="G13" s="59">
        <f t="shared" si="3"/>
        <v>0.6184631992816664</v>
      </c>
      <c r="H13" s="17">
        <f t="shared" si="1"/>
        <v>979.5686885865457</v>
      </c>
      <c r="I13" s="45"/>
    </row>
    <row r="14" spans="1:9" ht="12.75">
      <c r="A14" s="16" t="s">
        <v>94</v>
      </c>
      <c r="B14" s="19">
        <v>72235</v>
      </c>
      <c r="C14" s="58">
        <f aca="true" t="shared" si="4" ref="C14:C20">C13+B14</f>
        <v>275210</v>
      </c>
      <c r="D14" s="59">
        <f t="shared" si="0"/>
        <v>0.4884494423501516</v>
      </c>
      <c r="E14" s="17">
        <v>57541544</v>
      </c>
      <c r="F14" s="17">
        <f t="shared" si="2"/>
        <v>258725267</v>
      </c>
      <c r="G14" s="59">
        <f t="shared" si="3"/>
        <v>0.7953528942489216</v>
      </c>
      <c r="H14" s="17">
        <f t="shared" si="1"/>
        <v>796.5881359451789</v>
      </c>
      <c r="I14" s="45"/>
    </row>
    <row r="15" spans="1:9" ht="12.75">
      <c r="A15" s="16" t="s">
        <v>95</v>
      </c>
      <c r="B15" s="19">
        <v>47784</v>
      </c>
      <c r="C15" s="58">
        <f t="shared" si="4"/>
        <v>322994</v>
      </c>
      <c r="D15" s="59">
        <f t="shared" si="0"/>
        <v>0.5732576548179386</v>
      </c>
      <c r="E15" s="17">
        <v>28812449</v>
      </c>
      <c r="F15" s="17">
        <f t="shared" si="2"/>
        <v>287537716</v>
      </c>
      <c r="G15" s="59">
        <f t="shared" si="3"/>
        <v>0.8839258618924315</v>
      </c>
      <c r="H15" s="17">
        <f t="shared" si="1"/>
        <v>602.9727314582287</v>
      </c>
      <c r="I15" s="45"/>
    </row>
    <row r="16" spans="1:9" ht="12.75">
      <c r="A16" s="16" t="s">
        <v>96</v>
      </c>
      <c r="B16" s="19">
        <v>36638</v>
      </c>
      <c r="C16" s="58">
        <f t="shared" si="4"/>
        <v>359632</v>
      </c>
      <c r="D16" s="59">
        <f t="shared" si="0"/>
        <v>0.6382836737446667</v>
      </c>
      <c r="E16" s="17">
        <v>15221364</v>
      </c>
      <c r="F16" s="17">
        <f t="shared" si="2"/>
        <v>302759080</v>
      </c>
      <c r="G16" s="59">
        <f t="shared" si="3"/>
        <v>0.9307181835399972</v>
      </c>
      <c r="H16" s="17">
        <f t="shared" si="1"/>
        <v>415.45291773568425</v>
      </c>
      <c r="I16" s="45"/>
    </row>
    <row r="17" spans="1:9" ht="12.75">
      <c r="A17" s="16" t="s">
        <v>97</v>
      </c>
      <c r="B17" s="19">
        <v>46033</v>
      </c>
      <c r="C17" s="58">
        <f t="shared" si="4"/>
        <v>405665</v>
      </c>
      <c r="D17" s="59">
        <f t="shared" si="0"/>
        <v>0.7199841685657289</v>
      </c>
      <c r="E17" s="17">
        <v>6198192</v>
      </c>
      <c r="F17" s="17">
        <f t="shared" si="2"/>
        <v>308957272</v>
      </c>
      <c r="G17" s="59">
        <f t="shared" si="3"/>
        <v>0.9497721785497328</v>
      </c>
      <c r="H17" s="17">
        <f t="shared" si="1"/>
        <v>134.64670996893534</v>
      </c>
      <c r="I17" s="45"/>
    </row>
    <row r="18" spans="1:9" ht="12.75">
      <c r="A18" s="16" t="s">
        <v>98</v>
      </c>
      <c r="B18" s="19">
        <v>58420</v>
      </c>
      <c r="C18" s="58">
        <f t="shared" si="4"/>
        <v>464085</v>
      </c>
      <c r="D18" s="59">
        <f t="shared" si="0"/>
        <v>0.823669414094946</v>
      </c>
      <c r="E18" s="17">
        <v>6103345</v>
      </c>
      <c r="F18" s="17">
        <f t="shared" si="2"/>
        <v>315060617</v>
      </c>
      <c r="G18" s="59">
        <f t="shared" si="3"/>
        <v>0.9685346023618211</v>
      </c>
      <c r="H18" s="17">
        <f t="shared" si="1"/>
        <v>104.47355357754194</v>
      </c>
      <c r="I18" s="45"/>
    </row>
    <row r="19" spans="1:9" ht="12.75">
      <c r="A19" s="16" t="s">
        <v>99</v>
      </c>
      <c r="B19" s="19">
        <v>76077</v>
      </c>
      <c r="C19" s="58">
        <f t="shared" si="4"/>
        <v>540162</v>
      </c>
      <c r="D19" s="59">
        <f t="shared" si="0"/>
        <v>0.95869273528848</v>
      </c>
      <c r="E19" s="17">
        <v>7864431</v>
      </c>
      <c r="F19" s="17">
        <f t="shared" si="2"/>
        <v>322925048</v>
      </c>
      <c r="G19" s="59">
        <f t="shared" si="3"/>
        <v>0.9927108184307021</v>
      </c>
      <c r="H19" s="17">
        <f t="shared" si="1"/>
        <v>103.37462045033321</v>
      </c>
      <c r="I19" s="45"/>
    </row>
    <row r="20" spans="1:9" ht="12.75">
      <c r="A20" s="16" t="s">
        <v>100</v>
      </c>
      <c r="B20" s="19">
        <v>23274</v>
      </c>
      <c r="C20" s="58">
        <f t="shared" si="4"/>
        <v>563436</v>
      </c>
      <c r="D20" s="60">
        <f t="shared" si="0"/>
        <v>1</v>
      </c>
      <c r="E20" s="61">
        <v>2371143</v>
      </c>
      <c r="F20" s="17">
        <f t="shared" si="2"/>
        <v>325296191</v>
      </c>
      <c r="G20" s="60">
        <f t="shared" si="3"/>
        <v>1</v>
      </c>
      <c r="H20" s="17">
        <f t="shared" si="1"/>
        <v>101.87947924722867</v>
      </c>
      <c r="I20" s="45"/>
    </row>
    <row r="21" spans="1:9" ht="12.75">
      <c r="A21" s="68"/>
      <c r="B21" s="31"/>
      <c r="C21" s="30"/>
      <c r="D21" s="69"/>
      <c r="E21" s="71"/>
      <c r="F21" s="62"/>
      <c r="G21" s="69"/>
      <c r="H21" s="71"/>
      <c r="I21" s="5"/>
    </row>
    <row r="22" spans="1:9" ht="12.75">
      <c r="A22" s="70" t="s">
        <v>101</v>
      </c>
      <c r="B22" s="19">
        <v>563436</v>
      </c>
      <c r="C22" s="17"/>
      <c r="D22" s="19"/>
      <c r="E22" s="72">
        <v>325296191</v>
      </c>
      <c r="F22" s="16"/>
      <c r="G22" s="16"/>
      <c r="H22" s="72">
        <f>E22/B22</f>
        <v>577.3436397390298</v>
      </c>
      <c r="I22" s="5"/>
    </row>
  </sheetData>
  <mergeCells count="3"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8.8515625" style="0" customWidth="1"/>
    <col min="3" max="4" width="13.421875" style="0" customWidth="1"/>
    <col min="5" max="6" width="14.421875" style="0" bestFit="1" customWidth="1"/>
    <col min="7" max="7" width="13.28125" style="0" customWidth="1"/>
    <col min="8" max="8" width="18.57421875" style="0" customWidth="1"/>
  </cols>
  <sheetData>
    <row r="1" spans="1:8" ht="12.75">
      <c r="A1" s="1" t="s">
        <v>102</v>
      </c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2.75">
      <c r="A3" s="263" t="s">
        <v>82</v>
      </c>
      <c r="B3" s="263"/>
      <c r="C3" s="263"/>
      <c r="D3" s="263"/>
      <c r="E3" s="263"/>
      <c r="F3" s="263"/>
      <c r="G3" s="263"/>
      <c r="H3" s="263"/>
    </row>
    <row r="4" spans="1:8" ht="12.75">
      <c r="A4" s="263" t="s">
        <v>83</v>
      </c>
      <c r="B4" s="263"/>
      <c r="C4" s="263"/>
      <c r="D4" s="263"/>
      <c r="E4" s="263"/>
      <c r="F4" s="263"/>
      <c r="G4" s="263"/>
      <c r="H4" s="263"/>
    </row>
    <row r="5" spans="1:8" ht="12.75">
      <c r="A5" s="263" t="s">
        <v>103</v>
      </c>
      <c r="B5" s="263"/>
      <c r="C5" s="263"/>
      <c r="D5" s="263"/>
      <c r="E5" s="263"/>
      <c r="F5" s="263"/>
      <c r="G5" s="263"/>
      <c r="H5" s="263"/>
    </row>
    <row r="6" spans="1:8" ht="12.75">
      <c r="A6" s="5"/>
      <c r="B6" s="5"/>
      <c r="C6" s="5"/>
      <c r="D6" s="5"/>
      <c r="E6" s="5"/>
      <c r="F6" s="5"/>
      <c r="G6" s="5"/>
      <c r="H6" s="5"/>
    </row>
    <row r="7" spans="1:8" ht="12.75">
      <c r="A7" s="5"/>
      <c r="B7" s="5"/>
      <c r="C7" s="5"/>
      <c r="D7" s="45"/>
      <c r="E7" s="5"/>
      <c r="F7" s="5"/>
      <c r="G7" s="45"/>
      <c r="H7" s="5"/>
    </row>
    <row r="8" spans="1:8" ht="38.25">
      <c r="A8" s="73" t="s">
        <v>85</v>
      </c>
      <c r="B8" s="74" t="s">
        <v>62</v>
      </c>
      <c r="C8" s="75" t="s">
        <v>86</v>
      </c>
      <c r="D8" s="76" t="s">
        <v>87</v>
      </c>
      <c r="E8" s="75" t="s">
        <v>63</v>
      </c>
      <c r="F8" s="75" t="s">
        <v>88</v>
      </c>
      <c r="G8" s="76" t="s">
        <v>89</v>
      </c>
      <c r="H8" s="74" t="s">
        <v>64</v>
      </c>
    </row>
    <row r="9" spans="1:8" ht="12.75">
      <c r="A9" s="5"/>
      <c r="B9" s="31"/>
      <c r="C9" s="62"/>
      <c r="D9" s="63"/>
      <c r="E9" s="5"/>
      <c r="F9" s="45"/>
      <c r="G9" s="64"/>
      <c r="H9" s="5"/>
    </row>
    <row r="10" spans="1:8" ht="12.75">
      <c r="A10" s="16" t="s">
        <v>90</v>
      </c>
      <c r="B10" s="34">
        <v>502</v>
      </c>
      <c r="C10" s="58">
        <f>B10</f>
        <v>502</v>
      </c>
      <c r="D10" s="59">
        <f aca="true" t="shared" si="0" ref="D10:D20">C10/$B$22</f>
        <v>0.0008646004667464671</v>
      </c>
      <c r="E10" s="35">
        <v>427.489</v>
      </c>
      <c r="F10" s="17">
        <f>E10</f>
        <v>427.489</v>
      </c>
      <c r="G10" s="59">
        <f>F10/$E$22</f>
        <v>0.0012599015187299686</v>
      </c>
      <c r="H10" s="17">
        <v>852</v>
      </c>
    </row>
    <row r="11" spans="1:8" ht="12.75">
      <c r="A11" s="16" t="s">
        <v>91</v>
      </c>
      <c r="B11" s="34">
        <v>18491</v>
      </c>
      <c r="C11" s="58">
        <f>C10+B11</f>
        <v>18993</v>
      </c>
      <c r="D11" s="59">
        <f t="shared" si="0"/>
        <v>0.03271186586636583</v>
      </c>
      <c r="E11" s="35">
        <v>14077.325</v>
      </c>
      <c r="F11" s="17">
        <f>F10+E11</f>
        <v>14504.814</v>
      </c>
      <c r="G11" s="59">
        <f>F11/$E$22</f>
        <v>0.04274878929632274</v>
      </c>
      <c r="H11" s="17">
        <v>761</v>
      </c>
    </row>
    <row r="12" spans="1:8" ht="12.75">
      <c r="A12" s="16" t="s">
        <v>92</v>
      </c>
      <c r="B12" s="34">
        <v>89395</v>
      </c>
      <c r="C12" s="58">
        <f>C11+B12</f>
        <v>108388</v>
      </c>
      <c r="D12" s="59">
        <f t="shared" si="0"/>
        <v>0.18667791910302006</v>
      </c>
      <c r="E12" s="35">
        <v>97024.112</v>
      </c>
      <c r="F12" s="17">
        <f aca="true" t="shared" si="1" ref="F12:F20">F11+E12</f>
        <v>111528.92599999999</v>
      </c>
      <c r="G12" s="59">
        <f aca="true" t="shared" si="2" ref="G12:G20">F12/$E$22</f>
        <v>0.32869959987209557</v>
      </c>
      <c r="H12" s="17">
        <v>1085</v>
      </c>
    </row>
    <row r="13" spans="1:8" ht="12.75">
      <c r="A13" s="16" t="s">
        <v>93</v>
      </c>
      <c r="B13" s="34">
        <v>94523</v>
      </c>
      <c r="C13" s="58">
        <f>C12+B13</f>
        <v>202911</v>
      </c>
      <c r="D13" s="59">
        <f t="shared" si="0"/>
        <v>0.34947598666930757</v>
      </c>
      <c r="E13" s="35">
        <v>94579.44</v>
      </c>
      <c r="F13" s="17">
        <f t="shared" si="1"/>
        <v>206108.36599999998</v>
      </c>
      <c r="G13" s="59">
        <f t="shared" si="2"/>
        <v>0.6074454391723582</v>
      </c>
      <c r="H13" s="17">
        <v>1001</v>
      </c>
    </row>
    <row r="14" spans="1:8" ht="12.75">
      <c r="A14" s="16" t="s">
        <v>94</v>
      </c>
      <c r="B14" s="34">
        <v>75629</v>
      </c>
      <c r="C14" s="58">
        <f aca="true" t="shared" si="3" ref="C14:C20">C13+B14</f>
        <v>278540</v>
      </c>
      <c r="D14" s="59">
        <f t="shared" si="0"/>
        <v>0.47973269722621703</v>
      </c>
      <c r="E14" s="35">
        <v>62121.759</v>
      </c>
      <c r="F14" s="17">
        <f t="shared" si="1"/>
        <v>268230.125</v>
      </c>
      <c r="G14" s="59">
        <f t="shared" si="2"/>
        <v>0.79053155018405</v>
      </c>
      <c r="H14" s="17">
        <v>821</v>
      </c>
    </row>
    <row r="15" spans="1:8" ht="12.75">
      <c r="A15" s="16" t="s">
        <v>95</v>
      </c>
      <c r="B15" s="34">
        <v>49903</v>
      </c>
      <c r="C15" s="58">
        <f t="shared" si="3"/>
        <v>328443</v>
      </c>
      <c r="D15" s="59">
        <f t="shared" si="0"/>
        <v>0.5656812173299002</v>
      </c>
      <c r="E15" s="35">
        <v>31054.929</v>
      </c>
      <c r="F15" s="17">
        <f t="shared" si="1"/>
        <v>299285.054</v>
      </c>
      <c r="G15" s="59">
        <f t="shared" si="2"/>
        <v>0.8820570682936418</v>
      </c>
      <c r="H15" s="17">
        <v>622</v>
      </c>
    </row>
    <row r="16" spans="1:8" ht="12.75">
      <c r="A16" s="16" t="s">
        <v>96</v>
      </c>
      <c r="B16" s="34">
        <v>37247</v>
      </c>
      <c r="C16" s="58">
        <f t="shared" si="3"/>
        <v>365690</v>
      </c>
      <c r="D16" s="59">
        <f t="shared" si="0"/>
        <v>0.6298321607261266</v>
      </c>
      <c r="E16" s="35">
        <v>15998.211</v>
      </c>
      <c r="F16" s="17">
        <f t="shared" si="1"/>
        <v>315283.265</v>
      </c>
      <c r="G16" s="59">
        <f t="shared" si="2"/>
        <v>0.9292072179720254</v>
      </c>
      <c r="H16" s="17">
        <v>430</v>
      </c>
    </row>
    <row r="17" spans="1:8" ht="12.75">
      <c r="A17" s="16" t="s">
        <v>97</v>
      </c>
      <c r="B17" s="34">
        <v>46883</v>
      </c>
      <c r="C17" s="58">
        <f t="shared" si="3"/>
        <v>412573</v>
      </c>
      <c r="D17" s="59">
        <f t="shared" si="0"/>
        <v>0.710579299535837</v>
      </c>
      <c r="E17" s="35">
        <v>6422.791</v>
      </c>
      <c r="F17" s="17">
        <f t="shared" si="1"/>
        <v>321706.05600000004</v>
      </c>
      <c r="G17" s="59">
        <f t="shared" si="2"/>
        <v>0.9481365568214115</v>
      </c>
      <c r="H17" s="17">
        <v>137</v>
      </c>
    </row>
    <row r="18" spans="1:8" ht="12.75">
      <c r="A18" s="16" t="s">
        <v>98</v>
      </c>
      <c r="B18" s="34">
        <v>59525</v>
      </c>
      <c r="C18" s="58">
        <f t="shared" si="3"/>
        <v>472098</v>
      </c>
      <c r="D18" s="59">
        <f t="shared" si="0"/>
        <v>0.8130999026893897</v>
      </c>
      <c r="E18" s="35">
        <v>6338.817</v>
      </c>
      <c r="F18" s="17">
        <f t="shared" si="1"/>
        <v>328044.873</v>
      </c>
      <c r="G18" s="59">
        <f t="shared" si="2"/>
        <v>0.9668184063315775</v>
      </c>
      <c r="H18" s="17">
        <v>106</v>
      </c>
    </row>
    <row r="19" spans="1:8" ht="12.75">
      <c r="A19" s="16" t="s">
        <v>99</v>
      </c>
      <c r="B19" s="34">
        <v>82108</v>
      </c>
      <c r="C19" s="58">
        <f t="shared" si="3"/>
        <v>554206</v>
      </c>
      <c r="D19" s="59">
        <f t="shared" si="0"/>
        <v>0.9545154706647262</v>
      </c>
      <c r="E19" s="35">
        <v>8594.615</v>
      </c>
      <c r="F19" s="17">
        <f t="shared" si="1"/>
        <v>336639.488</v>
      </c>
      <c r="G19" s="59">
        <f t="shared" si="2"/>
        <v>0.9921485750409462</v>
      </c>
      <c r="H19" s="17">
        <v>105</v>
      </c>
    </row>
    <row r="20" spans="1:8" ht="12.75">
      <c r="A20" s="16" t="s">
        <v>100</v>
      </c>
      <c r="B20" s="34">
        <v>26409</v>
      </c>
      <c r="C20" s="58">
        <f t="shared" si="3"/>
        <v>580615</v>
      </c>
      <c r="D20" s="59">
        <f t="shared" si="0"/>
        <v>1</v>
      </c>
      <c r="E20" s="77">
        <v>2664.017</v>
      </c>
      <c r="F20" s="17">
        <f t="shared" si="1"/>
        <v>339303.505</v>
      </c>
      <c r="G20" s="59">
        <f t="shared" si="2"/>
        <v>1.0000000029472138</v>
      </c>
      <c r="H20" s="17">
        <v>101</v>
      </c>
    </row>
    <row r="21" spans="1:8" ht="12.75">
      <c r="A21" s="5"/>
      <c r="B21" s="31"/>
      <c r="C21" s="62"/>
      <c r="D21" s="78"/>
      <c r="E21" s="30"/>
      <c r="F21" s="62"/>
      <c r="G21" s="78"/>
      <c r="H21" s="30"/>
    </row>
    <row r="22" spans="1:8" ht="12.75">
      <c r="A22" s="65" t="s">
        <v>101</v>
      </c>
      <c r="B22" s="80">
        <v>580615</v>
      </c>
      <c r="C22" s="8"/>
      <c r="D22" s="66"/>
      <c r="E22" s="81">
        <v>339303.504</v>
      </c>
      <c r="F22" s="27"/>
      <c r="G22" s="67"/>
      <c r="H22" s="8">
        <v>584</v>
      </c>
    </row>
  </sheetData>
  <mergeCells count="3">
    <mergeCell ref="A3:H3"/>
    <mergeCell ref="A4:H4"/>
    <mergeCell ref="A5:H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0" style="0" hidden="1" customWidth="1"/>
    <col min="4" max="4" width="16.7109375" style="0" customWidth="1"/>
    <col min="5" max="5" width="16.00390625" style="0" customWidth="1"/>
    <col min="6" max="6" width="3.00390625" style="0" customWidth="1"/>
    <col min="7" max="7" width="0" style="0" hidden="1" customWidth="1"/>
    <col min="8" max="8" width="25.7109375" style="0" customWidth="1"/>
    <col min="9" max="10" width="16.7109375" style="0" customWidth="1"/>
    <col min="11" max="11" width="0" style="0" hidden="1" customWidth="1"/>
    <col min="12" max="13" width="13.7109375" style="0" customWidth="1"/>
  </cols>
  <sheetData>
    <row r="1" spans="1:13" ht="12.75">
      <c r="A1" s="1" t="s">
        <v>104</v>
      </c>
      <c r="B1" s="5"/>
      <c r="C1" s="5"/>
      <c r="D1" s="31"/>
      <c r="E1" s="5"/>
      <c r="F1" s="5"/>
      <c r="G1" s="5"/>
      <c r="H1" s="31"/>
      <c r="I1" s="5"/>
      <c r="J1" s="5"/>
      <c r="K1" s="5"/>
      <c r="L1" s="31"/>
      <c r="M1" s="5"/>
    </row>
    <row r="2" spans="1:13" ht="12.75">
      <c r="A2" s="263" t="s">
        <v>105</v>
      </c>
      <c r="B2" s="263"/>
      <c r="C2" s="263"/>
      <c r="D2" s="263"/>
      <c r="E2" s="263"/>
      <c r="F2" s="262"/>
      <c r="G2" s="262"/>
      <c r="H2" s="262"/>
      <c r="I2" s="262"/>
      <c r="J2" s="262"/>
      <c r="K2" s="262"/>
      <c r="L2" s="262"/>
      <c r="M2" s="5"/>
    </row>
    <row r="3" spans="1:13" ht="12.75">
      <c r="A3" s="264" t="s">
        <v>106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5"/>
    </row>
    <row r="4" spans="1:13" ht="12.75">
      <c r="A4" s="5"/>
      <c r="B4" s="5"/>
      <c r="C4" s="5"/>
      <c r="D4" s="31"/>
      <c r="E4" s="5"/>
      <c r="F4" s="45"/>
      <c r="G4" s="45"/>
      <c r="H4" s="82"/>
      <c r="I4" s="45"/>
      <c r="J4" s="5"/>
      <c r="K4" s="5"/>
      <c r="L4" s="31"/>
      <c r="M4" s="5"/>
    </row>
    <row r="5" spans="1:13" ht="12.75">
      <c r="A5" s="83" t="s">
        <v>61</v>
      </c>
      <c r="B5" s="84" t="s">
        <v>62</v>
      </c>
      <c r="C5" s="84" t="s">
        <v>107</v>
      </c>
      <c r="D5" s="85" t="s">
        <v>63</v>
      </c>
      <c r="E5" s="84" t="s">
        <v>64</v>
      </c>
      <c r="F5" s="86"/>
      <c r="G5" s="86"/>
      <c r="H5" s="87"/>
      <c r="I5" s="88"/>
      <c r="J5" s="86"/>
      <c r="K5" s="86"/>
      <c r="L5" s="87"/>
      <c r="M5" s="88"/>
    </row>
    <row r="6" spans="1:13" ht="12.75">
      <c r="A6" s="16"/>
      <c r="B6" s="89"/>
      <c r="C6" s="16"/>
      <c r="D6" s="19"/>
      <c r="E6" s="16"/>
      <c r="F6" s="82"/>
      <c r="G6" s="62"/>
      <c r="H6" s="82"/>
      <c r="I6" s="45"/>
      <c r="J6" s="62"/>
      <c r="K6" s="62"/>
      <c r="L6" s="82"/>
      <c r="M6" s="45"/>
    </row>
    <row r="7" spans="1:13" ht="12.75">
      <c r="A7" s="16" t="s">
        <v>77</v>
      </c>
      <c r="B7" s="90">
        <v>2269</v>
      </c>
      <c r="C7" s="18">
        <v>1316706</v>
      </c>
      <c r="D7" s="91">
        <v>2215.927</v>
      </c>
      <c r="E7" s="18">
        <v>977</v>
      </c>
      <c r="F7" s="82"/>
      <c r="G7" s="62"/>
      <c r="H7" s="92"/>
      <c r="I7" s="92"/>
      <c r="J7" s="82"/>
      <c r="K7" s="62"/>
      <c r="L7" s="92"/>
      <c r="M7" s="92"/>
    </row>
    <row r="8" spans="1:13" ht="12.75">
      <c r="A8" s="16" t="s">
        <v>57</v>
      </c>
      <c r="B8" s="90">
        <v>2985</v>
      </c>
      <c r="C8" s="18">
        <v>1596751</v>
      </c>
      <c r="D8" s="91">
        <v>2999.431</v>
      </c>
      <c r="E8" s="18">
        <v>1005</v>
      </c>
      <c r="F8" s="82"/>
      <c r="G8" s="62"/>
      <c r="H8" s="92"/>
      <c r="I8" s="92"/>
      <c r="J8" s="82"/>
      <c r="K8" s="62"/>
      <c r="L8" s="92"/>
      <c r="M8" s="92"/>
    </row>
    <row r="9" spans="1:13" ht="12.75">
      <c r="A9" s="16" t="s">
        <v>58</v>
      </c>
      <c r="B9" s="93">
        <v>194</v>
      </c>
      <c r="C9" s="18">
        <v>110390</v>
      </c>
      <c r="D9" s="91">
        <v>147.247</v>
      </c>
      <c r="E9" s="18">
        <v>759</v>
      </c>
      <c r="F9" s="82"/>
      <c r="G9" s="62"/>
      <c r="H9" s="92"/>
      <c r="I9" s="92"/>
      <c r="J9" s="82"/>
      <c r="K9" s="62"/>
      <c r="L9" s="92"/>
      <c r="M9" s="92"/>
    </row>
    <row r="10" spans="1:13" ht="12.75">
      <c r="A10" s="16" t="s">
        <v>59</v>
      </c>
      <c r="B10" s="90">
        <v>1942</v>
      </c>
      <c r="C10" s="18">
        <v>1043066</v>
      </c>
      <c r="D10" s="91">
        <v>1797.544</v>
      </c>
      <c r="E10" s="18">
        <v>926</v>
      </c>
      <c r="F10" s="82"/>
      <c r="G10" s="62"/>
      <c r="H10" s="92"/>
      <c r="I10" s="92"/>
      <c r="J10" s="82"/>
      <c r="K10" s="62"/>
      <c r="L10" s="92"/>
      <c r="M10" s="92"/>
    </row>
    <row r="11" spans="1:13" ht="13.5" thickBot="1">
      <c r="A11" s="28" t="s">
        <v>60</v>
      </c>
      <c r="B11" s="94">
        <v>1155</v>
      </c>
      <c r="C11" s="22">
        <v>544014</v>
      </c>
      <c r="D11" s="95">
        <v>1018.631</v>
      </c>
      <c r="E11" s="96">
        <v>882</v>
      </c>
      <c r="F11" s="82"/>
      <c r="G11" s="62"/>
      <c r="H11" s="92"/>
      <c r="I11" s="92"/>
      <c r="J11" s="82"/>
      <c r="K11" s="62"/>
      <c r="L11" s="92"/>
      <c r="M11" s="92"/>
    </row>
    <row r="12" spans="1:13" ht="12.75">
      <c r="A12" s="5" t="s">
        <v>69</v>
      </c>
      <c r="B12" s="31">
        <v>8545</v>
      </c>
      <c r="C12" s="31">
        <v>4610927</v>
      </c>
      <c r="D12" s="9">
        <v>8178.78</v>
      </c>
      <c r="E12" s="39">
        <v>957</v>
      </c>
      <c r="F12" s="82"/>
      <c r="G12" s="62"/>
      <c r="H12" s="92"/>
      <c r="I12" s="92"/>
      <c r="J12" s="97"/>
      <c r="K12" s="62"/>
      <c r="L12" s="92"/>
      <c r="M12" s="92"/>
    </row>
    <row r="13" spans="1:13" ht="12.75">
      <c r="A13" s="16"/>
      <c r="B13" s="16"/>
      <c r="C13" s="16"/>
      <c r="D13" s="18"/>
      <c r="E13" s="18"/>
      <c r="F13" s="82"/>
      <c r="G13" s="62"/>
      <c r="H13" s="92"/>
      <c r="I13" s="92"/>
      <c r="J13" s="62"/>
      <c r="K13" s="62"/>
      <c r="L13" s="92"/>
      <c r="M13" s="92"/>
    </row>
    <row r="14" spans="1:13" ht="12.75">
      <c r="A14" s="98" t="s">
        <v>70</v>
      </c>
      <c r="B14" s="98"/>
      <c r="C14" s="98"/>
      <c r="D14" s="26"/>
      <c r="E14" s="26"/>
      <c r="F14" s="99"/>
      <c r="G14" s="25"/>
      <c r="H14" s="98" t="s">
        <v>70</v>
      </c>
      <c r="I14" s="26"/>
      <c r="J14" s="25"/>
      <c r="K14" s="25"/>
      <c r="L14" s="26"/>
      <c r="M14" s="26"/>
    </row>
    <row r="15" spans="1:13" ht="12.75">
      <c r="A15" s="16" t="s">
        <v>0</v>
      </c>
      <c r="B15" s="93">
        <v>135</v>
      </c>
      <c r="C15" s="17">
        <v>61020</v>
      </c>
      <c r="D15" s="91">
        <v>76.607</v>
      </c>
      <c r="E15" s="18">
        <v>567</v>
      </c>
      <c r="F15" s="82"/>
      <c r="G15" s="17"/>
      <c r="H15" s="16" t="s">
        <v>32</v>
      </c>
      <c r="I15" s="93">
        <v>164</v>
      </c>
      <c r="J15" s="91">
        <v>120.457</v>
      </c>
      <c r="K15" s="18">
        <v>102.904</v>
      </c>
      <c r="L15" s="18">
        <v>562</v>
      </c>
      <c r="M15" s="18"/>
    </row>
    <row r="16" spans="1:13" ht="12.75">
      <c r="A16" s="16" t="s">
        <v>1</v>
      </c>
      <c r="B16" s="100" t="s">
        <v>108</v>
      </c>
      <c r="C16" s="100" t="s">
        <v>108</v>
      </c>
      <c r="D16" s="100" t="s">
        <v>108</v>
      </c>
      <c r="E16" s="101" t="s">
        <v>108</v>
      </c>
      <c r="F16" s="45"/>
      <c r="G16" s="17"/>
      <c r="H16" s="16" t="s">
        <v>33</v>
      </c>
      <c r="I16" s="93">
        <v>20</v>
      </c>
      <c r="J16" s="91">
        <v>7.823</v>
      </c>
      <c r="K16" s="18">
        <v>4.909</v>
      </c>
      <c r="L16" s="18">
        <v>307</v>
      </c>
      <c r="M16" s="18"/>
    </row>
    <row r="17" spans="1:13" ht="12.75">
      <c r="A17" s="16" t="s">
        <v>2</v>
      </c>
      <c r="B17" s="93">
        <v>65</v>
      </c>
      <c r="C17" s="17">
        <v>20425</v>
      </c>
      <c r="D17" s="91">
        <v>29.056</v>
      </c>
      <c r="E17" s="18">
        <v>447</v>
      </c>
      <c r="F17" s="82"/>
      <c r="G17" s="17"/>
      <c r="H17" s="16" t="s">
        <v>34</v>
      </c>
      <c r="I17" s="93">
        <v>36</v>
      </c>
      <c r="J17" s="91">
        <v>19.509</v>
      </c>
      <c r="K17" s="18">
        <v>9.907</v>
      </c>
      <c r="L17" s="18">
        <v>381</v>
      </c>
      <c r="M17" s="18"/>
    </row>
    <row r="18" spans="1:13" ht="12.75">
      <c r="A18" s="16" t="s">
        <v>3</v>
      </c>
      <c r="B18" s="93">
        <v>28</v>
      </c>
      <c r="C18" s="17">
        <v>13366</v>
      </c>
      <c r="D18" s="91">
        <v>16.501</v>
      </c>
      <c r="E18" s="18">
        <v>589</v>
      </c>
      <c r="F18" s="45"/>
      <c r="G18" s="17"/>
      <c r="H18" s="16" t="s">
        <v>35</v>
      </c>
      <c r="I18" s="93">
        <v>13</v>
      </c>
      <c r="J18" s="91">
        <v>5.752</v>
      </c>
      <c r="K18" s="18">
        <v>3.891</v>
      </c>
      <c r="L18" s="18">
        <v>324</v>
      </c>
      <c r="M18" s="18"/>
    </row>
    <row r="19" spans="1:13" ht="12.75">
      <c r="A19" s="16" t="s">
        <v>4</v>
      </c>
      <c r="B19" s="93">
        <v>27</v>
      </c>
      <c r="C19" s="17">
        <v>9565</v>
      </c>
      <c r="D19" s="91">
        <v>11.543</v>
      </c>
      <c r="E19" s="18">
        <v>428</v>
      </c>
      <c r="F19" s="45"/>
      <c r="G19" s="17"/>
      <c r="H19" s="16" t="s">
        <v>36</v>
      </c>
      <c r="I19" s="93">
        <v>22</v>
      </c>
      <c r="J19" s="91">
        <v>12.521</v>
      </c>
      <c r="K19" s="18">
        <v>10.875</v>
      </c>
      <c r="L19" s="18">
        <v>403</v>
      </c>
      <c r="M19" s="18"/>
    </row>
    <row r="20" spans="1:13" ht="12.75">
      <c r="A20" s="16" t="s">
        <v>5</v>
      </c>
      <c r="B20" s="93">
        <v>39</v>
      </c>
      <c r="C20" s="17">
        <v>9648</v>
      </c>
      <c r="D20" s="91">
        <v>17.036</v>
      </c>
      <c r="E20" s="18">
        <v>437</v>
      </c>
      <c r="F20" s="82"/>
      <c r="G20" s="17"/>
      <c r="H20" s="16" t="s">
        <v>37</v>
      </c>
      <c r="I20" s="93">
        <v>76</v>
      </c>
      <c r="J20" s="91">
        <v>41.076</v>
      </c>
      <c r="K20" s="18">
        <v>33.732</v>
      </c>
      <c r="L20" s="18">
        <v>402</v>
      </c>
      <c r="M20" s="18"/>
    </row>
    <row r="21" spans="1:13" ht="12.75">
      <c r="A21" s="16" t="s">
        <v>6</v>
      </c>
      <c r="B21" s="93">
        <v>41</v>
      </c>
      <c r="C21" s="17">
        <v>13812</v>
      </c>
      <c r="D21" s="91">
        <v>17.828</v>
      </c>
      <c r="E21" s="18">
        <v>435</v>
      </c>
      <c r="F21" s="45"/>
      <c r="G21" s="17"/>
      <c r="H21" s="16" t="s">
        <v>38</v>
      </c>
      <c r="I21" s="93">
        <v>97</v>
      </c>
      <c r="J21" s="91">
        <v>61.741</v>
      </c>
      <c r="K21" s="18">
        <v>37.824</v>
      </c>
      <c r="L21" s="18">
        <v>473</v>
      </c>
      <c r="M21" s="18"/>
    </row>
    <row r="22" spans="1:13" ht="12.75">
      <c r="A22" s="16" t="s">
        <v>7</v>
      </c>
      <c r="B22" s="93">
        <v>16</v>
      </c>
      <c r="C22" s="17">
        <v>7827</v>
      </c>
      <c r="D22" s="91">
        <v>8.348</v>
      </c>
      <c r="E22" s="18">
        <v>522</v>
      </c>
      <c r="F22" s="45"/>
      <c r="G22" s="17"/>
      <c r="H22" s="16" t="s">
        <v>39</v>
      </c>
      <c r="I22" s="93">
        <v>19</v>
      </c>
      <c r="J22" s="91">
        <v>8.905</v>
      </c>
      <c r="K22" s="18">
        <v>7.915</v>
      </c>
      <c r="L22" s="18">
        <v>304</v>
      </c>
      <c r="M22" s="18"/>
    </row>
    <row r="23" spans="1:13" ht="12.75">
      <c r="A23" s="16" t="s">
        <v>8</v>
      </c>
      <c r="B23" s="93">
        <v>25</v>
      </c>
      <c r="C23" s="17">
        <v>11022</v>
      </c>
      <c r="D23" s="91">
        <v>13.601</v>
      </c>
      <c r="E23" s="18">
        <v>544</v>
      </c>
      <c r="F23" s="82"/>
      <c r="G23" s="17"/>
      <c r="H23" s="16" t="s">
        <v>40</v>
      </c>
      <c r="I23" s="93">
        <v>74</v>
      </c>
      <c r="J23" s="91">
        <v>42.564</v>
      </c>
      <c r="K23" s="18">
        <v>23.897</v>
      </c>
      <c r="L23" s="18">
        <v>392</v>
      </c>
      <c r="M23" s="18"/>
    </row>
    <row r="24" spans="1:13" ht="12.75">
      <c r="A24" s="16" t="s">
        <v>9</v>
      </c>
      <c r="B24" s="93">
        <v>12</v>
      </c>
      <c r="C24" s="17">
        <v>3461</v>
      </c>
      <c r="D24" s="91">
        <v>6.365</v>
      </c>
      <c r="E24" s="18">
        <v>530</v>
      </c>
      <c r="F24" s="45"/>
      <c r="G24" s="17"/>
      <c r="H24" s="16" t="s">
        <v>41</v>
      </c>
      <c r="I24" s="93">
        <v>75</v>
      </c>
      <c r="J24" s="91">
        <v>40.33</v>
      </c>
      <c r="K24" s="18">
        <v>23</v>
      </c>
      <c r="L24" s="18">
        <v>377</v>
      </c>
      <c r="M24" s="39"/>
    </row>
    <row r="25" spans="1:13" ht="12.75">
      <c r="A25" s="16" t="s">
        <v>10</v>
      </c>
      <c r="B25" s="93">
        <v>26</v>
      </c>
      <c r="C25" s="17">
        <v>8163</v>
      </c>
      <c r="D25" s="91">
        <v>11.275</v>
      </c>
      <c r="E25" s="18">
        <v>434</v>
      </c>
      <c r="F25" s="45"/>
      <c r="G25" s="17"/>
      <c r="H25" s="16" t="s">
        <v>42</v>
      </c>
      <c r="I25" s="100" t="s">
        <v>108</v>
      </c>
      <c r="J25" s="100" t="s">
        <v>108</v>
      </c>
      <c r="K25" s="100" t="s">
        <v>108</v>
      </c>
      <c r="L25" s="101" t="s">
        <v>108</v>
      </c>
      <c r="M25" s="18"/>
    </row>
    <row r="26" spans="1:13" ht="12.75">
      <c r="A26" s="16" t="s">
        <v>11</v>
      </c>
      <c r="B26" s="93">
        <v>17</v>
      </c>
      <c r="C26" s="17">
        <v>4286</v>
      </c>
      <c r="D26" s="91">
        <v>10.069</v>
      </c>
      <c r="E26" s="18">
        <v>592</v>
      </c>
      <c r="F26" s="45"/>
      <c r="G26" s="17"/>
      <c r="H26" s="16" t="s">
        <v>43</v>
      </c>
      <c r="I26" s="100" t="s">
        <v>108</v>
      </c>
      <c r="J26" s="100" t="s">
        <v>108</v>
      </c>
      <c r="K26" s="100" t="s">
        <v>108</v>
      </c>
      <c r="L26" s="101" t="s">
        <v>108</v>
      </c>
      <c r="M26" s="18"/>
    </row>
    <row r="27" spans="1:13" ht="12.75">
      <c r="A27" s="16" t="s">
        <v>12</v>
      </c>
      <c r="B27" s="93">
        <v>133</v>
      </c>
      <c r="C27" s="17">
        <v>47029</v>
      </c>
      <c r="D27" s="91">
        <v>85.963</v>
      </c>
      <c r="E27" s="18">
        <v>646</v>
      </c>
      <c r="F27" s="82"/>
      <c r="G27" s="17"/>
      <c r="H27" s="16" t="s">
        <v>44</v>
      </c>
      <c r="I27" s="93">
        <v>14</v>
      </c>
      <c r="J27" s="91">
        <v>9.005</v>
      </c>
      <c r="K27" s="18">
        <v>5.587</v>
      </c>
      <c r="L27" s="18">
        <v>399</v>
      </c>
      <c r="M27" s="39"/>
    </row>
    <row r="28" spans="1:13" ht="12.75">
      <c r="A28" s="16" t="s">
        <v>13</v>
      </c>
      <c r="B28" s="93">
        <v>393</v>
      </c>
      <c r="C28" s="17">
        <v>148746</v>
      </c>
      <c r="D28" s="91">
        <v>207.285</v>
      </c>
      <c r="E28" s="18">
        <v>527</v>
      </c>
      <c r="F28" s="82"/>
      <c r="G28" s="17"/>
      <c r="H28" s="16" t="s">
        <v>45</v>
      </c>
      <c r="I28" s="93">
        <v>53</v>
      </c>
      <c r="J28" s="91">
        <v>22.088</v>
      </c>
      <c r="K28" s="18">
        <v>14.557</v>
      </c>
      <c r="L28" s="18">
        <v>291</v>
      </c>
      <c r="M28" s="18"/>
    </row>
    <row r="29" spans="1:13" ht="12.75">
      <c r="A29" s="16" t="s">
        <v>14</v>
      </c>
      <c r="B29" s="93">
        <v>12</v>
      </c>
      <c r="C29" s="17">
        <v>4919</v>
      </c>
      <c r="D29" s="91">
        <v>5.924</v>
      </c>
      <c r="E29" s="18">
        <v>494</v>
      </c>
      <c r="F29" s="45"/>
      <c r="G29" s="17"/>
      <c r="H29" s="16" t="s">
        <v>46</v>
      </c>
      <c r="I29" s="93">
        <v>787</v>
      </c>
      <c r="J29" s="91">
        <v>597.376</v>
      </c>
      <c r="K29" s="18">
        <v>383.041</v>
      </c>
      <c r="L29" s="18">
        <v>569</v>
      </c>
      <c r="M29" s="18"/>
    </row>
    <row r="30" spans="1:13" ht="12.75">
      <c r="A30" s="16" t="s">
        <v>15</v>
      </c>
      <c r="B30" s="93">
        <v>10</v>
      </c>
      <c r="C30" s="17">
        <v>5968</v>
      </c>
      <c r="D30" s="91">
        <v>5.833</v>
      </c>
      <c r="E30" s="18">
        <v>583</v>
      </c>
      <c r="F30" s="45"/>
      <c r="G30" s="17"/>
      <c r="H30" s="16" t="s">
        <v>47</v>
      </c>
      <c r="I30" s="93">
        <v>35</v>
      </c>
      <c r="J30" s="91">
        <v>19.958</v>
      </c>
      <c r="K30" s="18">
        <v>12.191</v>
      </c>
      <c r="L30" s="18">
        <v>488</v>
      </c>
      <c r="M30" s="18"/>
    </row>
    <row r="31" spans="1:13" ht="12.75">
      <c r="A31" s="16" t="s">
        <v>16</v>
      </c>
      <c r="B31" s="93">
        <v>16</v>
      </c>
      <c r="C31" s="102">
        <v>2133</v>
      </c>
      <c r="D31" s="91">
        <v>6.583</v>
      </c>
      <c r="E31" s="18">
        <v>411</v>
      </c>
      <c r="F31" s="45"/>
      <c r="G31" s="17"/>
      <c r="H31" s="16" t="s">
        <v>48</v>
      </c>
      <c r="I31" s="93">
        <v>14</v>
      </c>
      <c r="J31" s="91">
        <v>7.069</v>
      </c>
      <c r="K31" s="18">
        <v>11.976</v>
      </c>
      <c r="L31" s="18">
        <v>461</v>
      </c>
      <c r="M31" s="18"/>
    </row>
    <row r="32" spans="1:13" ht="12.75">
      <c r="A32" s="16" t="s">
        <v>17</v>
      </c>
      <c r="B32" s="93">
        <v>21</v>
      </c>
      <c r="C32" s="17">
        <v>8074</v>
      </c>
      <c r="D32" s="91">
        <v>10.937</v>
      </c>
      <c r="E32" s="18">
        <v>521</v>
      </c>
      <c r="F32" s="45"/>
      <c r="G32" s="17"/>
      <c r="H32" s="16" t="s">
        <v>49</v>
      </c>
      <c r="I32" s="93">
        <v>36</v>
      </c>
      <c r="J32" s="91">
        <v>11.35</v>
      </c>
      <c r="K32" s="18">
        <v>10.019</v>
      </c>
      <c r="L32" s="18">
        <v>304</v>
      </c>
      <c r="M32" s="18"/>
    </row>
    <row r="33" spans="1:13" ht="12.75">
      <c r="A33" s="16" t="s">
        <v>18</v>
      </c>
      <c r="B33" s="100" t="s">
        <v>108</v>
      </c>
      <c r="C33" s="100" t="s">
        <v>108</v>
      </c>
      <c r="D33" s="100" t="s">
        <v>108</v>
      </c>
      <c r="E33" s="101" t="s">
        <v>108</v>
      </c>
      <c r="F33" s="45"/>
      <c r="G33" s="17"/>
      <c r="H33" s="16" t="s">
        <v>50</v>
      </c>
      <c r="I33" s="93">
        <v>47</v>
      </c>
      <c r="J33" s="91">
        <v>24.265</v>
      </c>
      <c r="K33" s="18">
        <v>22.391</v>
      </c>
      <c r="L33" s="18">
        <v>386.05172413793105</v>
      </c>
      <c r="M33" s="18"/>
    </row>
    <row r="34" spans="1:13" ht="12.75">
      <c r="A34" s="16" t="s">
        <v>19</v>
      </c>
      <c r="B34" s="100" t="s">
        <v>108</v>
      </c>
      <c r="C34" s="100" t="s">
        <v>108</v>
      </c>
      <c r="D34" s="100" t="s">
        <v>108</v>
      </c>
      <c r="E34" s="101" t="s">
        <v>108</v>
      </c>
      <c r="F34" s="45"/>
      <c r="G34" s="17"/>
      <c r="H34" s="16" t="s">
        <v>51</v>
      </c>
      <c r="I34" s="93">
        <v>16</v>
      </c>
      <c r="J34" s="91">
        <v>5.002</v>
      </c>
      <c r="K34" s="18">
        <v>5.115</v>
      </c>
      <c r="L34" s="18">
        <v>341</v>
      </c>
      <c r="M34" s="103"/>
    </row>
    <row r="35" spans="1:13" ht="12.75">
      <c r="A35" s="16" t="s">
        <v>20</v>
      </c>
      <c r="B35" s="93">
        <v>19</v>
      </c>
      <c r="C35" s="17">
        <v>11634</v>
      </c>
      <c r="D35" s="91">
        <v>8.901</v>
      </c>
      <c r="E35" s="18">
        <v>468</v>
      </c>
      <c r="F35" s="45"/>
      <c r="G35" s="17"/>
      <c r="H35" s="16" t="s">
        <v>52</v>
      </c>
      <c r="I35" s="93">
        <v>15</v>
      </c>
      <c r="J35" s="91">
        <v>7.45</v>
      </c>
      <c r="K35" s="18">
        <v>5.886</v>
      </c>
      <c r="L35" s="18">
        <v>294.3</v>
      </c>
      <c r="M35" s="18"/>
    </row>
    <row r="36" spans="1:13" ht="12.75">
      <c r="A36" s="16" t="s">
        <v>21</v>
      </c>
      <c r="B36" s="93">
        <v>35</v>
      </c>
      <c r="C36" s="17">
        <v>8464</v>
      </c>
      <c r="D36" s="91">
        <v>12.535</v>
      </c>
      <c r="E36" s="18">
        <v>358</v>
      </c>
      <c r="F36" s="82"/>
      <c r="G36" s="17"/>
      <c r="H36" s="16" t="s">
        <v>53</v>
      </c>
      <c r="I36" s="93">
        <v>34</v>
      </c>
      <c r="J36" s="91">
        <v>18.289</v>
      </c>
      <c r="K36" s="18">
        <v>13.714</v>
      </c>
      <c r="L36" s="18">
        <v>403.3529411764706</v>
      </c>
      <c r="M36" s="18"/>
    </row>
    <row r="37" spans="1:13" ht="12.75">
      <c r="A37" s="16" t="s">
        <v>22</v>
      </c>
      <c r="B37" s="100" t="s">
        <v>108</v>
      </c>
      <c r="C37" s="100" t="s">
        <v>108</v>
      </c>
      <c r="D37" s="100" t="s">
        <v>108</v>
      </c>
      <c r="E37" s="101" t="s">
        <v>108</v>
      </c>
      <c r="F37" s="45"/>
      <c r="G37" s="17"/>
      <c r="H37" s="16" t="s">
        <v>54</v>
      </c>
      <c r="I37" s="93">
        <v>372</v>
      </c>
      <c r="J37" s="91">
        <v>285.125</v>
      </c>
      <c r="K37" s="18">
        <v>137.2</v>
      </c>
      <c r="L37" s="18">
        <v>508.14814814814815</v>
      </c>
      <c r="M37" s="18"/>
    </row>
    <row r="38" spans="1:13" ht="12.75">
      <c r="A38" s="16" t="s">
        <v>23</v>
      </c>
      <c r="B38" s="93">
        <v>21</v>
      </c>
      <c r="C38" s="17">
        <v>4510</v>
      </c>
      <c r="D38" s="91">
        <v>10.419</v>
      </c>
      <c r="E38" s="18">
        <v>496</v>
      </c>
      <c r="F38" s="45"/>
      <c r="G38" s="17"/>
      <c r="H38" s="16" t="s">
        <v>55</v>
      </c>
      <c r="I38" s="93">
        <v>19</v>
      </c>
      <c r="J38" s="91">
        <v>9.756</v>
      </c>
      <c r="K38" s="18">
        <v>3.795</v>
      </c>
      <c r="L38" s="18">
        <v>345</v>
      </c>
      <c r="M38" s="104"/>
    </row>
    <row r="39" spans="1:13" ht="12.75">
      <c r="A39" s="16" t="s">
        <v>24</v>
      </c>
      <c r="B39" s="93">
        <v>20</v>
      </c>
      <c r="C39" s="17">
        <v>6129</v>
      </c>
      <c r="D39" s="91">
        <v>9.89</v>
      </c>
      <c r="E39" s="18">
        <v>495</v>
      </c>
      <c r="F39" s="45"/>
      <c r="G39" s="17"/>
      <c r="H39" s="16" t="s">
        <v>56</v>
      </c>
      <c r="I39" s="100" t="s">
        <v>108</v>
      </c>
      <c r="J39" s="100" t="s">
        <v>108</v>
      </c>
      <c r="K39" s="100" t="s">
        <v>108</v>
      </c>
      <c r="L39" s="101" t="s">
        <v>108</v>
      </c>
      <c r="M39" s="92"/>
    </row>
    <row r="40" spans="1:13" ht="13.5" thickBot="1">
      <c r="A40" s="16" t="s">
        <v>25</v>
      </c>
      <c r="B40" s="93">
        <v>383</v>
      </c>
      <c r="C40" s="17">
        <v>161012</v>
      </c>
      <c r="D40" s="91">
        <v>225.517</v>
      </c>
      <c r="E40" s="18">
        <v>589</v>
      </c>
      <c r="F40" s="82"/>
      <c r="G40" s="17"/>
      <c r="H40" s="28" t="s">
        <v>109</v>
      </c>
      <c r="I40" s="105" t="s">
        <v>108</v>
      </c>
      <c r="J40" s="105" t="s">
        <v>108</v>
      </c>
      <c r="K40" s="105" t="s">
        <v>108</v>
      </c>
      <c r="L40" s="106" t="s">
        <v>108</v>
      </c>
      <c r="M40" s="92"/>
    </row>
    <row r="41" spans="1:13" ht="12.75">
      <c r="A41" s="16" t="s">
        <v>26</v>
      </c>
      <c r="B41" s="93">
        <v>15</v>
      </c>
      <c r="C41" s="17">
        <v>8327</v>
      </c>
      <c r="D41" s="91">
        <v>10.105</v>
      </c>
      <c r="E41" s="18">
        <v>674</v>
      </c>
      <c r="F41" s="45"/>
      <c r="G41" s="17"/>
      <c r="H41" s="45"/>
      <c r="I41" s="82"/>
      <c r="J41" s="62"/>
      <c r="K41" s="92"/>
      <c r="L41" s="92"/>
      <c r="M41" s="92"/>
    </row>
    <row r="42" spans="1:13" ht="12.75">
      <c r="A42" s="16" t="s">
        <v>27</v>
      </c>
      <c r="B42" s="93">
        <v>867</v>
      </c>
      <c r="C42" s="17">
        <v>420560</v>
      </c>
      <c r="D42" s="91">
        <v>742.354</v>
      </c>
      <c r="E42" s="18">
        <v>856</v>
      </c>
      <c r="F42" s="82"/>
      <c r="G42" s="17"/>
      <c r="H42" s="45" t="s">
        <v>66</v>
      </c>
      <c r="I42" s="31">
        <v>13320</v>
      </c>
      <c r="J42" s="30">
        <v>11345.64</v>
      </c>
      <c r="K42" s="92">
        <v>6705.53</v>
      </c>
      <c r="L42" s="92">
        <v>852</v>
      </c>
      <c r="M42" s="92"/>
    </row>
    <row r="43" spans="1:13" ht="12.75">
      <c r="A43" s="16" t="s">
        <v>28</v>
      </c>
      <c r="B43" s="93">
        <v>80</v>
      </c>
      <c r="C43" s="17">
        <v>25529</v>
      </c>
      <c r="D43" s="91">
        <v>37.198</v>
      </c>
      <c r="E43" s="18">
        <v>465</v>
      </c>
      <c r="F43" s="82"/>
      <c r="G43" s="17"/>
      <c r="H43" s="45" t="s">
        <v>67</v>
      </c>
      <c r="I43" s="107">
        <v>359</v>
      </c>
      <c r="J43" s="33">
        <v>91.168</v>
      </c>
      <c r="K43" s="108">
        <v>57.936</v>
      </c>
      <c r="L43" s="108">
        <v>254</v>
      </c>
      <c r="M43" s="92"/>
    </row>
    <row r="44" spans="1:13" ht="12.75">
      <c r="A44" s="16" t="s">
        <v>29</v>
      </c>
      <c r="B44" s="93">
        <v>87</v>
      </c>
      <c r="C44" s="17">
        <v>33961</v>
      </c>
      <c r="D44" s="91">
        <v>43.605</v>
      </c>
      <c r="E44" s="18">
        <v>501</v>
      </c>
      <c r="F44" s="82"/>
      <c r="G44" s="17"/>
      <c r="H44" s="45" t="s">
        <v>68</v>
      </c>
      <c r="I44" s="82">
        <v>13679</v>
      </c>
      <c r="J44" s="92">
        <v>11436.807999999999</v>
      </c>
      <c r="K44" s="92">
        <v>6763.466</v>
      </c>
      <c r="L44" s="92">
        <v>836</v>
      </c>
      <c r="M44" s="92"/>
    </row>
    <row r="45" spans="1:13" ht="12.75">
      <c r="A45" s="16" t="s">
        <v>30</v>
      </c>
      <c r="B45" s="93">
        <v>213</v>
      </c>
      <c r="C45" s="17">
        <v>118141</v>
      </c>
      <c r="D45" s="91">
        <v>126.422</v>
      </c>
      <c r="E45" s="18">
        <v>594</v>
      </c>
      <c r="F45" s="82"/>
      <c r="G45" s="17"/>
      <c r="H45" s="45"/>
      <c r="I45" s="82"/>
      <c r="J45" s="62"/>
      <c r="K45" s="82"/>
      <c r="L45" s="62"/>
      <c r="M45" s="92"/>
    </row>
    <row r="46" spans="1:13" ht="12.75">
      <c r="A46" s="16" t="s">
        <v>31</v>
      </c>
      <c r="B46" s="93">
        <v>39</v>
      </c>
      <c r="C46" s="17">
        <v>13820</v>
      </c>
      <c r="D46" s="91">
        <v>19.658</v>
      </c>
      <c r="E46" s="18">
        <v>504</v>
      </c>
      <c r="F46" s="82"/>
      <c r="G46" s="17"/>
      <c r="H46" s="92"/>
      <c r="I46" s="92"/>
      <c r="J46" s="45"/>
      <c r="K46" s="62"/>
      <c r="L46" s="92"/>
      <c r="M46" s="92"/>
    </row>
    <row r="47" spans="1:13" ht="12.75">
      <c r="A47" s="45"/>
      <c r="B47" s="45"/>
      <c r="C47" s="62"/>
      <c r="D47" s="92"/>
      <c r="E47" s="92"/>
      <c r="F47" s="82"/>
      <c r="G47" s="62"/>
      <c r="H47" s="92"/>
      <c r="I47" s="92"/>
      <c r="J47" s="45"/>
      <c r="K47" s="62"/>
      <c r="L47" s="92"/>
      <c r="M47" s="92"/>
    </row>
    <row r="48" spans="1:13" ht="12.75">
      <c r="A48" s="5" t="s">
        <v>110</v>
      </c>
      <c r="B48" s="31"/>
      <c r="C48" s="30"/>
      <c r="D48" s="31"/>
      <c r="E48" s="30"/>
      <c r="F48" s="5"/>
      <c r="G48" s="30"/>
      <c r="H48" s="31"/>
      <c r="I48" s="30"/>
      <c r="J48" s="5"/>
      <c r="K48" s="30"/>
      <c r="L48" s="31"/>
      <c r="M48" s="30"/>
    </row>
    <row r="49" spans="1:13" ht="12.75">
      <c r="A49" s="5" t="s">
        <v>111</v>
      </c>
      <c r="B49" s="5"/>
      <c r="C49" s="5"/>
      <c r="D49" s="31"/>
      <c r="E49" s="5"/>
      <c r="F49" s="5"/>
      <c r="G49" s="5"/>
      <c r="H49" s="31"/>
      <c r="I49" s="5"/>
      <c r="J49" s="5"/>
      <c r="K49" s="5"/>
      <c r="L49" s="31"/>
      <c r="M49" s="5"/>
    </row>
    <row r="50" spans="1:13" ht="12.75">
      <c r="A50" s="5"/>
      <c r="B50" s="5"/>
      <c r="C50" s="5"/>
      <c r="D50" s="31"/>
      <c r="E50" s="5"/>
      <c r="F50" s="5"/>
      <c r="G50" s="5"/>
      <c r="H50" s="31"/>
      <c r="I50" s="5"/>
      <c r="J50" s="5"/>
      <c r="K50" s="5"/>
      <c r="L50" s="31"/>
      <c r="M50" s="5"/>
    </row>
    <row r="51" spans="1:13" ht="12.75">
      <c r="A51" s="5" t="s">
        <v>112</v>
      </c>
      <c r="B51" s="5"/>
      <c r="C51" s="5"/>
      <c r="D51" s="31"/>
      <c r="E51" s="5"/>
      <c r="F51" s="5"/>
      <c r="G51" s="5"/>
      <c r="H51" s="31"/>
      <c r="I51" s="5"/>
      <c r="J51" s="5"/>
      <c r="K51" s="5"/>
      <c r="L51" s="31"/>
      <c r="M51" s="5"/>
    </row>
    <row r="52" spans="1:13" ht="12.75">
      <c r="A52" s="109" t="s">
        <v>113</v>
      </c>
      <c r="B52" s="5"/>
      <c r="C52" s="5"/>
      <c r="D52" s="31"/>
      <c r="E52" s="5"/>
      <c r="F52" s="5"/>
      <c r="G52" s="5"/>
      <c r="H52" s="31"/>
      <c r="I52" s="5"/>
      <c r="J52" s="5"/>
      <c r="K52" s="5"/>
      <c r="L52" s="31"/>
      <c r="M52" s="5"/>
    </row>
    <row r="53" spans="1:13" ht="12.75">
      <c r="A53" s="109" t="s">
        <v>114</v>
      </c>
      <c r="B53" s="5"/>
      <c r="C53" s="5"/>
      <c r="D53" s="31"/>
      <c r="E53" s="5"/>
      <c r="F53" s="5"/>
      <c r="G53" s="5"/>
      <c r="H53" s="31"/>
      <c r="I53" s="5"/>
      <c r="J53" s="5"/>
      <c r="K53" s="5"/>
      <c r="L53" s="31"/>
      <c r="M53" s="5"/>
    </row>
    <row r="54" spans="1:13" ht="12.75">
      <c r="A54" s="5"/>
      <c r="B54" s="5"/>
      <c r="C54" s="5"/>
      <c r="D54" s="31"/>
      <c r="E54" s="5"/>
      <c r="F54" s="5"/>
      <c r="G54" s="5"/>
      <c r="H54" s="31"/>
      <c r="I54" s="5"/>
      <c r="J54" s="5"/>
      <c r="K54" s="5"/>
      <c r="L54" s="31"/>
      <c r="M54" s="5"/>
    </row>
    <row r="55" spans="1:13" ht="12.75">
      <c r="A55" s="5"/>
      <c r="B55" s="5"/>
      <c r="C55" s="5"/>
      <c r="D55" s="31"/>
      <c r="E55" s="5"/>
      <c r="F55" s="5"/>
      <c r="G55" s="5"/>
      <c r="H55" s="31"/>
      <c r="I55" s="5"/>
      <c r="J55" s="5"/>
      <c r="K55" s="5"/>
      <c r="L55" s="31"/>
      <c r="M55" s="5"/>
    </row>
  </sheetData>
  <mergeCells count="2"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5" customWidth="1"/>
    <col min="2" max="2" width="16.57421875" style="5" customWidth="1"/>
    <col min="3" max="3" width="0" style="5" hidden="1" customWidth="1"/>
    <col min="4" max="4" width="16.7109375" style="5" customWidth="1"/>
    <col min="5" max="5" width="16.00390625" style="5" customWidth="1"/>
    <col min="6" max="6" width="3.00390625" style="5" customWidth="1"/>
    <col min="7" max="7" width="0" style="5" hidden="1" customWidth="1"/>
    <col min="8" max="8" width="25.7109375" style="5" customWidth="1"/>
    <col min="9" max="9" width="16.7109375" style="5" customWidth="1"/>
    <col min="10" max="10" width="18.57421875" style="5" customWidth="1"/>
    <col min="11" max="11" width="0" style="5" hidden="1" customWidth="1"/>
    <col min="12" max="13" width="13.7109375" style="5" customWidth="1"/>
    <col min="14" max="16384" width="9.140625" style="5" customWidth="1"/>
  </cols>
  <sheetData>
    <row r="1" spans="1:12" ht="12.75">
      <c r="A1" s="1" t="s">
        <v>115</v>
      </c>
      <c r="D1" s="31"/>
      <c r="H1" s="31"/>
      <c r="L1" s="31"/>
    </row>
    <row r="2" spans="1:12" ht="12.75">
      <c r="A2" s="261" t="s">
        <v>105</v>
      </c>
      <c r="B2" s="261"/>
      <c r="C2" s="261"/>
      <c r="D2" s="261"/>
      <c r="E2" s="261"/>
      <c r="F2" s="265"/>
      <c r="G2" s="265"/>
      <c r="H2" s="265"/>
      <c r="I2" s="265"/>
      <c r="J2" s="265"/>
      <c r="K2" s="265"/>
      <c r="L2" s="265"/>
    </row>
    <row r="3" spans="1:12" ht="12.75">
      <c r="A3" s="266" t="s">
        <v>116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4:12" ht="12.75">
      <c r="D4" s="31"/>
      <c r="F4" s="45"/>
      <c r="G4" s="45"/>
      <c r="H4" s="82"/>
      <c r="I4" s="45"/>
      <c r="L4" s="31"/>
    </row>
    <row r="5" spans="1:14" s="1" customFormat="1" ht="12.75">
      <c r="A5" s="127" t="s">
        <v>61</v>
      </c>
      <c r="B5" s="128" t="s">
        <v>62</v>
      </c>
      <c r="C5" s="128" t="s">
        <v>107</v>
      </c>
      <c r="D5" s="129" t="s">
        <v>63</v>
      </c>
      <c r="E5" s="128" t="s">
        <v>64</v>
      </c>
      <c r="F5" s="130"/>
      <c r="G5" s="130"/>
      <c r="H5" s="131"/>
      <c r="I5" s="132"/>
      <c r="J5" s="130"/>
      <c r="K5" s="130"/>
      <c r="L5" s="131"/>
      <c r="M5" s="132"/>
      <c r="N5" s="4"/>
    </row>
    <row r="6" spans="1:13" ht="12.75">
      <c r="A6" s="16"/>
      <c r="B6" s="89"/>
      <c r="C6" s="16"/>
      <c r="D6" s="19"/>
      <c r="E6" s="16"/>
      <c r="F6" s="82"/>
      <c r="G6" s="62"/>
      <c r="H6" s="82"/>
      <c r="I6" s="45"/>
      <c r="J6" s="62"/>
      <c r="K6" s="62"/>
      <c r="L6" s="82"/>
      <c r="M6" s="45"/>
    </row>
    <row r="7" spans="1:13" ht="12.75">
      <c r="A7" s="16" t="s">
        <v>77</v>
      </c>
      <c r="B7" s="110">
        <v>12036</v>
      </c>
      <c r="C7" s="18">
        <v>1316706</v>
      </c>
      <c r="D7" s="91">
        <v>3742.668</v>
      </c>
      <c r="E7" s="18">
        <v>311</v>
      </c>
      <c r="F7" s="82"/>
      <c r="G7" s="62"/>
      <c r="H7" s="92"/>
      <c r="I7" s="92"/>
      <c r="J7" s="82"/>
      <c r="K7" s="62"/>
      <c r="L7" s="92"/>
      <c r="M7" s="92"/>
    </row>
    <row r="8" spans="1:13" ht="12.75">
      <c r="A8" s="16" t="s">
        <v>57</v>
      </c>
      <c r="B8" s="110">
        <v>7845</v>
      </c>
      <c r="C8" s="18">
        <v>1596751</v>
      </c>
      <c r="D8" s="91">
        <v>3886.701</v>
      </c>
      <c r="E8" s="18">
        <v>495</v>
      </c>
      <c r="F8" s="82"/>
      <c r="G8" s="62"/>
      <c r="H8" s="92"/>
      <c r="I8" s="92"/>
      <c r="J8" s="82"/>
      <c r="K8" s="62"/>
      <c r="L8" s="92"/>
      <c r="M8" s="92"/>
    </row>
    <row r="9" spans="1:13" ht="12.75">
      <c r="A9" s="16" t="s">
        <v>58</v>
      </c>
      <c r="B9" s="110">
        <v>5153</v>
      </c>
      <c r="C9" s="18">
        <v>110390</v>
      </c>
      <c r="D9" s="91">
        <v>1127.879</v>
      </c>
      <c r="E9" s="18">
        <v>219</v>
      </c>
      <c r="F9" s="82"/>
      <c r="G9" s="62"/>
      <c r="H9" s="92"/>
      <c r="I9" s="92"/>
      <c r="J9" s="82"/>
      <c r="K9" s="62"/>
      <c r="L9" s="92"/>
      <c r="M9" s="92"/>
    </row>
    <row r="10" spans="1:13" ht="12.75">
      <c r="A10" s="16" t="s">
        <v>59</v>
      </c>
      <c r="B10" s="110">
        <v>19668</v>
      </c>
      <c r="C10" s="18">
        <v>1043066</v>
      </c>
      <c r="D10" s="91">
        <v>8289.47</v>
      </c>
      <c r="E10" s="18">
        <v>421</v>
      </c>
      <c r="F10" s="82"/>
      <c r="G10" s="62"/>
      <c r="H10" s="92"/>
      <c r="I10" s="92"/>
      <c r="J10" s="82"/>
      <c r="K10" s="62"/>
      <c r="L10" s="92"/>
      <c r="M10" s="92"/>
    </row>
    <row r="11" spans="1:13" ht="13.5" thickBot="1">
      <c r="A11" s="28" t="s">
        <v>60</v>
      </c>
      <c r="B11" s="111">
        <v>19310</v>
      </c>
      <c r="C11" s="22">
        <v>544014</v>
      </c>
      <c r="D11" s="95">
        <v>7364.87</v>
      </c>
      <c r="E11" s="38">
        <v>381</v>
      </c>
      <c r="F11" s="82"/>
      <c r="G11" s="62"/>
      <c r="H11" s="92"/>
      <c r="I11" s="92"/>
      <c r="J11" s="82"/>
      <c r="K11" s="62"/>
      <c r="L11" s="92"/>
      <c r="M11" s="92"/>
    </row>
    <row r="12" spans="1:13" s="1" customFormat="1" ht="12.75">
      <c r="A12" s="1" t="s">
        <v>69</v>
      </c>
      <c r="B12" s="119">
        <v>64012</v>
      </c>
      <c r="C12" s="119">
        <f>SUM(C7:C11)</f>
        <v>4610927</v>
      </c>
      <c r="D12" s="120">
        <v>24412</v>
      </c>
      <c r="E12" s="51">
        <v>381</v>
      </c>
      <c r="F12" s="121"/>
      <c r="G12" s="122"/>
      <c r="H12" s="123"/>
      <c r="I12" s="123"/>
      <c r="J12" s="124"/>
      <c r="K12" s="122"/>
      <c r="L12" s="123"/>
      <c r="M12" s="123"/>
    </row>
    <row r="13" spans="1:13" ht="12.75">
      <c r="A13" s="16"/>
      <c r="B13" s="16"/>
      <c r="C13" s="16"/>
      <c r="D13" s="18"/>
      <c r="E13" s="18"/>
      <c r="F13" s="82"/>
      <c r="G13" s="62"/>
      <c r="H13" s="92"/>
      <c r="I13" s="92"/>
      <c r="J13" s="62"/>
      <c r="K13" s="62"/>
      <c r="L13" s="92"/>
      <c r="M13" s="92"/>
    </row>
    <row r="14" spans="1:13" s="1" customFormat="1" ht="12.75">
      <c r="A14" s="125" t="s">
        <v>70</v>
      </c>
      <c r="B14" s="125"/>
      <c r="C14" s="125"/>
      <c r="D14" s="49"/>
      <c r="E14" s="49"/>
      <c r="F14" s="126"/>
      <c r="G14" s="48"/>
      <c r="H14" s="125" t="s">
        <v>70</v>
      </c>
      <c r="I14" s="49"/>
      <c r="J14" s="48"/>
      <c r="K14" s="48"/>
      <c r="L14" s="49"/>
      <c r="M14" s="49"/>
    </row>
    <row r="15" spans="1:13" ht="12.75">
      <c r="A15" s="16" t="s">
        <v>0</v>
      </c>
      <c r="B15" s="110">
        <v>4217</v>
      </c>
      <c r="C15" s="17">
        <v>61020</v>
      </c>
      <c r="D15" s="91">
        <v>671.622</v>
      </c>
      <c r="E15" s="18">
        <v>159</v>
      </c>
      <c r="F15" s="82"/>
      <c r="G15" s="17"/>
      <c r="H15" s="16" t="s">
        <v>32</v>
      </c>
      <c r="I15" s="110">
        <v>4935</v>
      </c>
      <c r="J15" s="91">
        <v>1012.315</v>
      </c>
      <c r="K15" s="18">
        <v>102.904</v>
      </c>
      <c r="L15" s="18">
        <v>205</v>
      </c>
      <c r="M15" s="18"/>
    </row>
    <row r="16" spans="1:13" ht="12.75">
      <c r="A16" s="16" t="s">
        <v>1</v>
      </c>
      <c r="B16" s="114">
        <v>333</v>
      </c>
      <c r="C16" s="103" t="s">
        <v>108</v>
      </c>
      <c r="D16" s="91">
        <v>73.905</v>
      </c>
      <c r="E16" s="18">
        <v>222</v>
      </c>
      <c r="F16" s="45"/>
      <c r="G16" s="17"/>
      <c r="H16" s="16" t="s">
        <v>33</v>
      </c>
      <c r="I16" s="114">
        <v>279</v>
      </c>
      <c r="J16" s="91">
        <v>59.354</v>
      </c>
      <c r="K16" s="18">
        <v>4.909</v>
      </c>
      <c r="L16" s="18">
        <v>213</v>
      </c>
      <c r="M16" s="18"/>
    </row>
    <row r="17" spans="1:13" ht="12.75">
      <c r="A17" s="16" t="s">
        <v>2</v>
      </c>
      <c r="B17" s="110">
        <v>2092</v>
      </c>
      <c r="C17" s="17">
        <v>20425</v>
      </c>
      <c r="D17" s="91">
        <v>430.734</v>
      </c>
      <c r="E17" s="18">
        <v>206</v>
      </c>
      <c r="F17" s="82"/>
      <c r="G17" s="17"/>
      <c r="H17" s="16" t="s">
        <v>34</v>
      </c>
      <c r="I17" s="110">
        <v>1064</v>
      </c>
      <c r="J17" s="91">
        <v>213.183</v>
      </c>
      <c r="K17" s="18">
        <v>9.907</v>
      </c>
      <c r="L17" s="18">
        <v>200</v>
      </c>
      <c r="M17" s="18"/>
    </row>
    <row r="18" spans="1:13" ht="12.75">
      <c r="A18" s="16" t="s">
        <v>3</v>
      </c>
      <c r="B18" s="114">
        <v>744</v>
      </c>
      <c r="C18" s="17">
        <v>13366</v>
      </c>
      <c r="D18" s="91">
        <v>165.452</v>
      </c>
      <c r="E18" s="18">
        <v>222</v>
      </c>
      <c r="F18" s="45"/>
      <c r="G18" s="17"/>
      <c r="H18" s="16" t="s">
        <v>35</v>
      </c>
      <c r="I18" s="114">
        <v>641</v>
      </c>
      <c r="J18" s="91">
        <v>160.569</v>
      </c>
      <c r="K18" s="18">
        <v>3.891</v>
      </c>
      <c r="L18" s="18">
        <v>250</v>
      </c>
      <c r="M18" s="18"/>
    </row>
    <row r="19" spans="1:13" ht="12.75">
      <c r="A19" s="16" t="s">
        <v>4</v>
      </c>
      <c r="B19" s="114">
        <v>942</v>
      </c>
      <c r="C19" s="17">
        <v>9565</v>
      </c>
      <c r="D19" s="91">
        <v>197.025</v>
      </c>
      <c r="E19" s="18">
        <v>209</v>
      </c>
      <c r="F19" s="45"/>
      <c r="G19" s="17"/>
      <c r="H19" s="16" t="s">
        <v>36</v>
      </c>
      <c r="I19" s="110">
        <v>1909</v>
      </c>
      <c r="J19" s="91">
        <v>289.587</v>
      </c>
      <c r="K19" s="18">
        <v>10.875</v>
      </c>
      <c r="L19" s="18">
        <v>152</v>
      </c>
      <c r="M19" s="18"/>
    </row>
    <row r="20" spans="1:13" ht="12.75">
      <c r="A20" s="16" t="s">
        <v>5</v>
      </c>
      <c r="B20" s="110">
        <v>1025</v>
      </c>
      <c r="C20" s="17">
        <v>9648</v>
      </c>
      <c r="D20" s="91">
        <v>227.677</v>
      </c>
      <c r="E20" s="18">
        <v>222</v>
      </c>
      <c r="F20" s="82"/>
      <c r="G20" s="17"/>
      <c r="H20" s="16" t="s">
        <v>37</v>
      </c>
      <c r="I20" s="110">
        <v>2356</v>
      </c>
      <c r="J20" s="91">
        <v>396.914</v>
      </c>
      <c r="K20" s="18">
        <v>33.732</v>
      </c>
      <c r="L20" s="18">
        <v>168</v>
      </c>
      <c r="M20" s="18"/>
    </row>
    <row r="21" spans="1:13" ht="12.75">
      <c r="A21" s="16" t="s">
        <v>6</v>
      </c>
      <c r="B21" s="114">
        <v>959</v>
      </c>
      <c r="C21" s="17">
        <v>13812</v>
      </c>
      <c r="D21" s="91">
        <v>192.492</v>
      </c>
      <c r="E21" s="18">
        <v>201</v>
      </c>
      <c r="F21" s="45"/>
      <c r="G21" s="17"/>
      <c r="H21" s="16" t="s">
        <v>38</v>
      </c>
      <c r="I21" s="110">
        <v>5131</v>
      </c>
      <c r="J21" s="91">
        <v>1048.284</v>
      </c>
      <c r="K21" s="18">
        <v>37.824</v>
      </c>
      <c r="L21" s="18">
        <v>204</v>
      </c>
      <c r="M21" s="18"/>
    </row>
    <row r="22" spans="1:13" ht="12.75">
      <c r="A22" s="16" t="s">
        <v>7</v>
      </c>
      <c r="B22" s="114">
        <v>596</v>
      </c>
      <c r="C22" s="17">
        <v>7827</v>
      </c>
      <c r="D22" s="91">
        <v>143.678</v>
      </c>
      <c r="E22" s="18">
        <v>241</v>
      </c>
      <c r="F22" s="45"/>
      <c r="G22" s="17"/>
      <c r="H22" s="16" t="s">
        <v>39</v>
      </c>
      <c r="I22" s="114">
        <v>833</v>
      </c>
      <c r="J22" s="91">
        <v>182.238</v>
      </c>
      <c r="K22" s="18">
        <v>7.915</v>
      </c>
      <c r="L22" s="18">
        <v>219</v>
      </c>
      <c r="M22" s="18"/>
    </row>
    <row r="23" spans="1:13" ht="12.75">
      <c r="A23" s="16" t="s">
        <v>8</v>
      </c>
      <c r="B23" s="110">
        <v>1069</v>
      </c>
      <c r="C23" s="17">
        <v>11022</v>
      </c>
      <c r="D23" s="91">
        <v>224.196</v>
      </c>
      <c r="E23" s="18">
        <v>210</v>
      </c>
      <c r="F23" s="82"/>
      <c r="G23" s="17"/>
      <c r="H23" s="16" t="s">
        <v>40</v>
      </c>
      <c r="I23" s="110">
        <v>3349</v>
      </c>
      <c r="J23" s="91">
        <v>542.242</v>
      </c>
      <c r="K23" s="18">
        <v>23.897</v>
      </c>
      <c r="L23" s="18">
        <v>162</v>
      </c>
      <c r="M23" s="18"/>
    </row>
    <row r="24" spans="1:13" ht="12.75">
      <c r="A24" s="16" t="s">
        <v>9</v>
      </c>
      <c r="B24" s="114">
        <v>668</v>
      </c>
      <c r="C24" s="17">
        <v>3461</v>
      </c>
      <c r="D24" s="91">
        <v>123.345</v>
      </c>
      <c r="E24" s="18">
        <v>185</v>
      </c>
      <c r="F24" s="45"/>
      <c r="G24" s="17"/>
      <c r="H24" s="16" t="s">
        <v>41</v>
      </c>
      <c r="I24" s="110">
        <v>1912</v>
      </c>
      <c r="J24" s="91">
        <v>352.099</v>
      </c>
      <c r="K24" s="18">
        <v>23</v>
      </c>
      <c r="L24" s="18">
        <v>184</v>
      </c>
      <c r="M24" s="18"/>
    </row>
    <row r="25" spans="1:13" ht="12.75">
      <c r="A25" s="16" t="s">
        <v>10</v>
      </c>
      <c r="B25" s="114">
        <v>706</v>
      </c>
      <c r="C25" s="17">
        <v>8163</v>
      </c>
      <c r="D25" s="91">
        <v>155.544</v>
      </c>
      <c r="E25" s="18">
        <v>220</v>
      </c>
      <c r="F25" s="45"/>
      <c r="G25" s="17"/>
      <c r="H25" s="16" t="s">
        <v>42</v>
      </c>
      <c r="I25" s="114">
        <v>283</v>
      </c>
      <c r="J25" s="91">
        <v>64.055</v>
      </c>
      <c r="K25" s="115" t="s">
        <v>108</v>
      </c>
      <c r="L25" s="18">
        <v>226</v>
      </c>
      <c r="M25" s="18"/>
    </row>
    <row r="26" spans="1:13" ht="12.75">
      <c r="A26" s="16" t="s">
        <v>11</v>
      </c>
      <c r="B26" s="114">
        <v>405</v>
      </c>
      <c r="C26" s="17">
        <v>4286</v>
      </c>
      <c r="D26" s="91">
        <v>105.651</v>
      </c>
      <c r="E26" s="18">
        <v>261</v>
      </c>
      <c r="F26" s="45"/>
      <c r="G26" s="17"/>
      <c r="H26" s="16" t="s">
        <v>43</v>
      </c>
      <c r="I26" s="114">
        <v>186</v>
      </c>
      <c r="J26" s="91">
        <v>46.731</v>
      </c>
      <c r="K26" s="115" t="s">
        <v>108</v>
      </c>
      <c r="L26" s="18">
        <v>251</v>
      </c>
      <c r="M26" s="18"/>
    </row>
    <row r="27" spans="1:13" ht="12.75">
      <c r="A27" s="16" t="s">
        <v>12</v>
      </c>
      <c r="B27" s="110">
        <v>4343</v>
      </c>
      <c r="C27" s="17">
        <v>47029</v>
      </c>
      <c r="D27" s="91">
        <v>725.188</v>
      </c>
      <c r="E27" s="18">
        <v>167</v>
      </c>
      <c r="F27" s="82"/>
      <c r="G27" s="17"/>
      <c r="H27" s="16" t="s">
        <v>44</v>
      </c>
      <c r="I27" s="114">
        <v>356</v>
      </c>
      <c r="J27" s="91">
        <v>83.228</v>
      </c>
      <c r="K27" s="18">
        <v>5.587</v>
      </c>
      <c r="L27" s="18">
        <v>234</v>
      </c>
      <c r="M27" s="18"/>
    </row>
    <row r="28" spans="1:13" ht="12.75">
      <c r="A28" s="16" t="s">
        <v>13</v>
      </c>
      <c r="B28" s="110">
        <v>11735</v>
      </c>
      <c r="C28" s="17">
        <v>148746</v>
      </c>
      <c r="D28" s="91">
        <v>2066.853</v>
      </c>
      <c r="E28" s="18">
        <v>176</v>
      </c>
      <c r="F28" s="82"/>
      <c r="G28" s="17"/>
      <c r="H28" s="16" t="s">
        <v>45</v>
      </c>
      <c r="I28" s="110">
        <v>1253</v>
      </c>
      <c r="J28" s="91">
        <v>270.84</v>
      </c>
      <c r="K28" s="18">
        <v>14.557</v>
      </c>
      <c r="L28" s="18">
        <v>216</v>
      </c>
      <c r="M28" s="18"/>
    </row>
    <row r="29" spans="1:13" ht="12.75">
      <c r="A29" s="16" t="s">
        <v>14</v>
      </c>
      <c r="B29" s="114">
        <v>355</v>
      </c>
      <c r="C29" s="17">
        <v>4919</v>
      </c>
      <c r="D29" s="91">
        <v>87.419</v>
      </c>
      <c r="E29" s="18">
        <v>246</v>
      </c>
      <c r="F29" s="45"/>
      <c r="G29" s="17"/>
      <c r="H29" s="16" t="s">
        <v>46</v>
      </c>
      <c r="I29" s="110">
        <v>22333</v>
      </c>
      <c r="J29" s="91">
        <v>4471.338</v>
      </c>
      <c r="K29" s="18">
        <v>383.041</v>
      </c>
      <c r="L29" s="18">
        <v>200</v>
      </c>
      <c r="M29" s="18"/>
    </row>
    <row r="30" spans="1:13" ht="12.75">
      <c r="A30" s="16" t="s">
        <v>15</v>
      </c>
      <c r="B30" s="114">
        <v>461</v>
      </c>
      <c r="C30" s="17">
        <v>5968</v>
      </c>
      <c r="D30" s="91">
        <v>112.205</v>
      </c>
      <c r="E30" s="18">
        <v>243</v>
      </c>
      <c r="F30" s="45"/>
      <c r="G30" s="17"/>
      <c r="H30" s="16" t="s">
        <v>47</v>
      </c>
      <c r="I30" s="114">
        <v>770</v>
      </c>
      <c r="J30" s="91">
        <v>193.166</v>
      </c>
      <c r="K30" s="18">
        <v>12.191</v>
      </c>
      <c r="L30" s="18">
        <v>251</v>
      </c>
      <c r="M30" s="18"/>
    </row>
    <row r="31" spans="1:13" ht="12.75">
      <c r="A31" s="16" t="s">
        <v>16</v>
      </c>
      <c r="B31" s="114">
        <v>491</v>
      </c>
      <c r="C31" s="102">
        <v>2133</v>
      </c>
      <c r="D31" s="91">
        <v>104.205</v>
      </c>
      <c r="E31" s="18">
        <v>212</v>
      </c>
      <c r="F31" s="45"/>
      <c r="G31" s="17"/>
      <c r="H31" s="16" t="s">
        <v>48</v>
      </c>
      <c r="I31" s="114">
        <v>687</v>
      </c>
      <c r="J31" s="91">
        <v>144.376</v>
      </c>
      <c r="K31" s="18">
        <v>11.976</v>
      </c>
      <c r="L31" s="18">
        <v>210</v>
      </c>
      <c r="M31" s="18"/>
    </row>
    <row r="32" spans="1:13" ht="12.75">
      <c r="A32" s="16" t="s">
        <v>17</v>
      </c>
      <c r="B32" s="114">
        <v>620</v>
      </c>
      <c r="C32" s="17">
        <v>8074</v>
      </c>
      <c r="D32" s="91">
        <v>120.946</v>
      </c>
      <c r="E32" s="18">
        <v>195</v>
      </c>
      <c r="F32" s="45"/>
      <c r="G32" s="17"/>
      <c r="H32" s="16" t="s">
        <v>49</v>
      </c>
      <c r="I32" s="110">
        <v>1473</v>
      </c>
      <c r="J32" s="91">
        <v>276.874</v>
      </c>
      <c r="K32" s="18">
        <v>10.019</v>
      </c>
      <c r="L32" s="18">
        <v>188</v>
      </c>
      <c r="M32" s="18"/>
    </row>
    <row r="33" spans="1:13" ht="12.75">
      <c r="A33" s="16" t="s">
        <v>18</v>
      </c>
      <c r="B33" s="114">
        <v>329</v>
      </c>
      <c r="C33" s="103" t="s">
        <v>108</v>
      </c>
      <c r="D33" s="91">
        <v>63.438</v>
      </c>
      <c r="E33" s="18">
        <v>193</v>
      </c>
      <c r="F33" s="45"/>
      <c r="G33" s="17"/>
      <c r="H33" s="16" t="s">
        <v>50</v>
      </c>
      <c r="I33" s="110">
        <v>2008</v>
      </c>
      <c r="J33" s="91">
        <v>397.951</v>
      </c>
      <c r="K33" s="18">
        <v>22.391</v>
      </c>
      <c r="L33" s="18">
        <v>198</v>
      </c>
      <c r="M33" s="18"/>
    </row>
    <row r="34" spans="1:13" ht="12.75">
      <c r="A34" s="16" t="s">
        <v>19</v>
      </c>
      <c r="B34" s="114">
        <v>31</v>
      </c>
      <c r="C34" s="103" t="s">
        <v>108</v>
      </c>
      <c r="D34" s="91">
        <v>10.562</v>
      </c>
      <c r="E34" s="18">
        <v>341</v>
      </c>
      <c r="F34" s="45"/>
      <c r="G34" s="17"/>
      <c r="H34" s="16" t="s">
        <v>51</v>
      </c>
      <c r="I34" s="114">
        <v>725</v>
      </c>
      <c r="J34" s="91">
        <v>153.146</v>
      </c>
      <c r="K34" s="18">
        <v>5.115</v>
      </c>
      <c r="L34" s="18">
        <v>211</v>
      </c>
      <c r="M34" s="103"/>
    </row>
    <row r="35" spans="1:13" ht="12.75">
      <c r="A35" s="16" t="s">
        <v>20</v>
      </c>
      <c r="B35" s="114">
        <v>616</v>
      </c>
      <c r="C35" s="17">
        <v>11634</v>
      </c>
      <c r="D35" s="91">
        <v>171.531</v>
      </c>
      <c r="E35" s="18">
        <v>278</v>
      </c>
      <c r="F35" s="45"/>
      <c r="G35" s="17"/>
      <c r="H35" s="16" t="s">
        <v>52</v>
      </c>
      <c r="I35" s="114">
        <v>487</v>
      </c>
      <c r="J35" s="91">
        <v>103.521</v>
      </c>
      <c r="K35" s="18">
        <v>5.886</v>
      </c>
      <c r="L35" s="18">
        <v>213</v>
      </c>
      <c r="M35" s="18"/>
    </row>
    <row r="36" spans="1:13" ht="12.75">
      <c r="A36" s="16" t="s">
        <v>21</v>
      </c>
      <c r="B36" s="110">
        <v>1166</v>
      </c>
      <c r="C36" s="17">
        <v>8464</v>
      </c>
      <c r="D36" s="91">
        <v>269.539</v>
      </c>
      <c r="E36" s="18">
        <v>231</v>
      </c>
      <c r="F36" s="82"/>
      <c r="G36" s="17"/>
      <c r="H36" s="16" t="s">
        <v>53</v>
      </c>
      <c r="I36" s="110">
        <v>1296</v>
      </c>
      <c r="J36" s="91">
        <v>242.353</v>
      </c>
      <c r="K36" s="18">
        <v>13.714</v>
      </c>
      <c r="L36" s="18">
        <v>187</v>
      </c>
      <c r="M36" s="18"/>
    </row>
    <row r="37" spans="1:13" ht="12.75">
      <c r="A37" s="16" t="s">
        <v>22</v>
      </c>
      <c r="B37" s="114">
        <v>224</v>
      </c>
      <c r="C37" s="103" t="s">
        <v>108</v>
      </c>
      <c r="D37" s="91">
        <v>45.534</v>
      </c>
      <c r="E37" s="18">
        <v>203</v>
      </c>
      <c r="F37" s="45"/>
      <c r="G37" s="17"/>
      <c r="H37" s="16" t="s">
        <v>54</v>
      </c>
      <c r="I37" s="110">
        <v>14438</v>
      </c>
      <c r="J37" s="91">
        <v>2696.174</v>
      </c>
      <c r="K37" s="18">
        <v>137.2</v>
      </c>
      <c r="L37" s="18">
        <v>187</v>
      </c>
      <c r="M37" s="18"/>
    </row>
    <row r="38" spans="1:13" ht="12.75">
      <c r="A38" s="16" t="s">
        <v>23</v>
      </c>
      <c r="B38" s="114">
        <v>697</v>
      </c>
      <c r="C38" s="17">
        <v>4510</v>
      </c>
      <c r="D38" s="91">
        <v>119.824</v>
      </c>
      <c r="E38" s="18">
        <v>172</v>
      </c>
      <c r="F38" s="45"/>
      <c r="G38" s="17"/>
      <c r="H38" s="16" t="s">
        <v>55</v>
      </c>
      <c r="I38" s="114">
        <v>458</v>
      </c>
      <c r="J38" s="91">
        <v>91.7</v>
      </c>
      <c r="K38" s="18">
        <v>3.795</v>
      </c>
      <c r="L38" s="18">
        <v>200</v>
      </c>
      <c r="M38" s="18"/>
    </row>
    <row r="39" spans="1:13" ht="12.75">
      <c r="A39" s="16" t="s">
        <v>24</v>
      </c>
      <c r="B39" s="114">
        <v>758</v>
      </c>
      <c r="C39" s="17">
        <v>6129</v>
      </c>
      <c r="D39" s="91">
        <v>146.582</v>
      </c>
      <c r="E39" s="18">
        <v>193</v>
      </c>
      <c r="F39" s="45"/>
      <c r="G39" s="17"/>
      <c r="H39" s="16" t="s">
        <v>56</v>
      </c>
      <c r="I39" s="114">
        <v>198</v>
      </c>
      <c r="J39" s="91">
        <v>56.021</v>
      </c>
      <c r="K39" s="115" t="s">
        <v>108</v>
      </c>
      <c r="L39" s="18">
        <v>283</v>
      </c>
      <c r="M39" s="18"/>
    </row>
    <row r="40" spans="1:13" ht="13.5" thickBot="1">
      <c r="A40" s="16" t="s">
        <v>25</v>
      </c>
      <c r="B40" s="110">
        <v>9540</v>
      </c>
      <c r="C40" s="17">
        <v>161012</v>
      </c>
      <c r="D40" s="91">
        <v>1539.723</v>
      </c>
      <c r="E40" s="18">
        <v>161</v>
      </c>
      <c r="F40" s="82"/>
      <c r="G40" s="17"/>
      <c r="H40" s="20" t="s">
        <v>109</v>
      </c>
      <c r="I40" s="116">
        <v>101</v>
      </c>
      <c r="J40" s="95">
        <v>16.175</v>
      </c>
      <c r="K40" s="105" t="s">
        <v>108</v>
      </c>
      <c r="L40" s="38">
        <v>160</v>
      </c>
      <c r="M40" s="18"/>
    </row>
    <row r="41" spans="1:13" ht="12.75">
      <c r="A41" s="16" t="s">
        <v>26</v>
      </c>
      <c r="B41" s="114">
        <v>435</v>
      </c>
      <c r="C41" s="17">
        <v>8327</v>
      </c>
      <c r="D41" s="91">
        <v>107.747</v>
      </c>
      <c r="E41" s="18">
        <v>248</v>
      </c>
      <c r="F41" s="45"/>
      <c r="G41" s="17"/>
      <c r="H41" s="45"/>
      <c r="I41" s="82"/>
      <c r="J41" s="62"/>
      <c r="K41" s="92"/>
      <c r="L41" s="92"/>
      <c r="M41" s="104"/>
    </row>
    <row r="42" spans="1:13" ht="12.75">
      <c r="A42" s="16" t="s">
        <v>27</v>
      </c>
      <c r="B42" s="110">
        <v>21714</v>
      </c>
      <c r="C42" s="17">
        <v>420560</v>
      </c>
      <c r="D42" s="91">
        <v>4458.083</v>
      </c>
      <c r="E42" s="18">
        <v>205</v>
      </c>
      <c r="F42" s="82"/>
      <c r="G42" s="17"/>
      <c r="H42" s="45" t="s">
        <v>66</v>
      </c>
      <c r="I42" s="117">
        <v>209018</v>
      </c>
      <c r="J42" s="30">
        <v>52736.397</v>
      </c>
      <c r="K42" s="92">
        <v>6705.53</v>
      </c>
      <c r="L42" s="92">
        <v>252</v>
      </c>
      <c r="M42" s="92"/>
    </row>
    <row r="43" spans="1:13" ht="12.75">
      <c r="A43" s="16" t="s">
        <v>28</v>
      </c>
      <c r="B43" s="110">
        <v>2643</v>
      </c>
      <c r="C43" s="17">
        <v>25529</v>
      </c>
      <c r="D43" s="91">
        <v>476.419</v>
      </c>
      <c r="E43" s="18">
        <v>180</v>
      </c>
      <c r="F43" s="82"/>
      <c r="G43" s="17"/>
      <c r="H43" s="45" t="s">
        <v>67</v>
      </c>
      <c r="I43" s="118">
        <v>34790</v>
      </c>
      <c r="J43" s="33">
        <v>3083.366</v>
      </c>
      <c r="K43" s="108">
        <v>57.936</v>
      </c>
      <c r="L43" s="108">
        <v>89</v>
      </c>
      <c r="M43" s="92"/>
    </row>
    <row r="44" spans="1:13" ht="12.75">
      <c r="A44" s="16" t="s">
        <v>29</v>
      </c>
      <c r="B44" s="110">
        <v>2080</v>
      </c>
      <c r="C44" s="17">
        <v>33961</v>
      </c>
      <c r="D44" s="91">
        <v>445.322</v>
      </c>
      <c r="E44" s="18">
        <v>214</v>
      </c>
      <c r="F44" s="82"/>
      <c r="G44" s="17"/>
      <c r="H44" s="45" t="s">
        <v>68</v>
      </c>
      <c r="I44" s="82">
        <v>243808</v>
      </c>
      <c r="J44" s="92">
        <v>55819.763</v>
      </c>
      <c r="K44" s="92">
        <v>6763.466</v>
      </c>
      <c r="L44" s="92">
        <v>229</v>
      </c>
      <c r="M44" s="92"/>
    </row>
    <row r="45" spans="1:13" ht="12.75">
      <c r="A45" s="16" t="s">
        <v>30</v>
      </c>
      <c r="B45" s="110">
        <v>5841</v>
      </c>
      <c r="C45" s="17">
        <v>118141</v>
      </c>
      <c r="D45" s="91">
        <v>1087.289</v>
      </c>
      <c r="E45" s="18">
        <v>186</v>
      </c>
      <c r="F45" s="82"/>
      <c r="G45" s="17"/>
      <c r="H45" s="45"/>
      <c r="I45" s="82"/>
      <c r="J45" s="62"/>
      <c r="K45" s="82"/>
      <c r="L45" s="62"/>
      <c r="M45" s="92"/>
    </row>
    <row r="46" spans="1:13" ht="12.75">
      <c r="A46" s="16" t="s">
        <v>31</v>
      </c>
      <c r="B46" s="110">
        <v>1458</v>
      </c>
      <c r="C46" s="17">
        <v>13820</v>
      </c>
      <c r="D46" s="91">
        <v>310.351</v>
      </c>
      <c r="E46" s="18">
        <v>213</v>
      </c>
      <c r="F46" s="82"/>
      <c r="G46" s="17"/>
      <c r="H46" s="92"/>
      <c r="I46" s="92"/>
      <c r="J46" s="45"/>
      <c r="K46" s="62"/>
      <c r="L46" s="92"/>
      <c r="M46" s="92"/>
    </row>
    <row r="47" spans="1:13" ht="12.75">
      <c r="A47" s="45"/>
      <c r="B47" s="45"/>
      <c r="C47" s="62"/>
      <c r="D47" s="92"/>
      <c r="E47" s="92"/>
      <c r="F47" s="82"/>
      <c r="G47" s="62"/>
      <c r="H47" s="92"/>
      <c r="I47" s="92"/>
      <c r="J47" s="45"/>
      <c r="K47" s="62"/>
      <c r="L47" s="92"/>
      <c r="M47" s="92"/>
    </row>
    <row r="48" spans="1:13" ht="12.75">
      <c r="A48" s="5" t="s">
        <v>110</v>
      </c>
      <c r="B48" s="31"/>
      <c r="C48" s="30"/>
      <c r="D48" s="31"/>
      <c r="E48" s="30"/>
      <c r="G48" s="30"/>
      <c r="H48" s="31"/>
      <c r="I48" s="30"/>
      <c r="K48" s="30"/>
      <c r="L48" s="31"/>
      <c r="M48" s="30"/>
    </row>
    <row r="49" spans="1:12" ht="12.75">
      <c r="A49" s="5" t="s">
        <v>111</v>
      </c>
      <c r="D49" s="31"/>
      <c r="H49" s="31"/>
      <c r="L49" s="31"/>
    </row>
    <row r="50" spans="4:12" ht="12.75">
      <c r="D50" s="31"/>
      <c r="H50" s="31"/>
      <c r="L50" s="31"/>
    </row>
    <row r="51" spans="1:12" ht="12.75">
      <c r="A51" s="5" t="s">
        <v>112</v>
      </c>
      <c r="D51" s="31"/>
      <c r="H51" s="31"/>
      <c r="L51" s="31"/>
    </row>
    <row r="52" spans="1:12" ht="12.75">
      <c r="A52" s="109" t="s">
        <v>113</v>
      </c>
      <c r="D52" s="31"/>
      <c r="H52" s="31"/>
      <c r="L52" s="31"/>
    </row>
    <row r="53" spans="1:12" ht="12.75">
      <c r="A53" s="109" t="s">
        <v>114</v>
      </c>
      <c r="D53" s="31"/>
      <c r="H53" s="31"/>
      <c r="L53" s="31"/>
    </row>
    <row r="54" spans="4:12" ht="12.75">
      <c r="D54" s="31"/>
      <c r="H54" s="31"/>
      <c r="L54" s="31"/>
    </row>
  </sheetData>
  <mergeCells count="2"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0" style="0" hidden="1" customWidth="1"/>
    <col min="4" max="4" width="16.7109375" style="0" customWidth="1"/>
    <col min="5" max="5" width="16.00390625" style="0" customWidth="1"/>
    <col min="6" max="6" width="3.00390625" style="0" customWidth="1"/>
    <col min="7" max="7" width="0" style="0" hidden="1" customWidth="1"/>
    <col min="8" max="8" width="25.7109375" style="0" customWidth="1"/>
    <col min="9" max="10" width="16.7109375" style="0" customWidth="1"/>
    <col min="11" max="11" width="0" style="0" hidden="1" customWidth="1"/>
    <col min="12" max="12" width="13.7109375" style="0" customWidth="1"/>
  </cols>
  <sheetData>
    <row r="1" spans="1:12" ht="12.75">
      <c r="A1" s="1" t="s">
        <v>117</v>
      </c>
      <c r="B1" s="5"/>
      <c r="C1" s="5"/>
      <c r="D1" s="31"/>
      <c r="E1" s="5"/>
      <c r="F1" s="5"/>
      <c r="G1" s="5"/>
      <c r="H1" s="31"/>
      <c r="I1" s="5"/>
      <c r="J1" s="5"/>
      <c r="K1" s="5"/>
      <c r="L1" s="31"/>
    </row>
    <row r="2" spans="1:12" ht="12.75">
      <c r="A2" s="261" t="s">
        <v>105</v>
      </c>
      <c r="B2" s="261"/>
      <c r="C2" s="261"/>
      <c r="D2" s="261"/>
      <c r="E2" s="261"/>
      <c r="F2" s="265"/>
      <c r="G2" s="265"/>
      <c r="H2" s="265"/>
      <c r="I2" s="265"/>
      <c r="J2" s="265"/>
      <c r="K2" s="265"/>
      <c r="L2" s="265"/>
    </row>
    <row r="3" spans="1:12" ht="12.75">
      <c r="A3" s="266" t="s">
        <v>118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2.75">
      <c r="A4" s="5"/>
      <c r="B4" s="5"/>
      <c r="C4" s="5"/>
      <c r="D4" s="31"/>
      <c r="E4" s="5"/>
      <c r="F4" s="45"/>
      <c r="G4" s="45"/>
      <c r="H4" s="82"/>
      <c r="I4" s="45"/>
      <c r="J4" s="5"/>
      <c r="K4" s="5"/>
      <c r="L4" s="31"/>
    </row>
    <row r="5" spans="1:12" s="47" customFormat="1" ht="12.75">
      <c r="A5" s="127" t="s">
        <v>61</v>
      </c>
      <c r="B5" s="128" t="s">
        <v>62</v>
      </c>
      <c r="C5" s="128" t="s">
        <v>107</v>
      </c>
      <c r="D5" s="129" t="s">
        <v>63</v>
      </c>
      <c r="E5" s="128" t="s">
        <v>64</v>
      </c>
      <c r="F5" s="130"/>
      <c r="G5" s="130"/>
      <c r="H5" s="131"/>
      <c r="I5" s="132"/>
      <c r="J5" s="130"/>
      <c r="K5" s="130"/>
      <c r="L5" s="131"/>
    </row>
    <row r="6" spans="1:12" ht="12.75">
      <c r="A6" s="16"/>
      <c r="B6" s="89"/>
      <c r="C6" s="16"/>
      <c r="D6" s="19"/>
      <c r="E6" s="16"/>
      <c r="F6" s="82"/>
      <c r="G6" s="62"/>
      <c r="H6" s="82"/>
      <c r="I6" s="45"/>
      <c r="J6" s="62"/>
      <c r="K6" s="62"/>
      <c r="L6" s="82"/>
    </row>
    <row r="7" spans="1:12" ht="12.75">
      <c r="A7" s="16" t="s">
        <v>77</v>
      </c>
      <c r="B7" s="90">
        <v>35539</v>
      </c>
      <c r="C7" s="42">
        <v>33298444</v>
      </c>
      <c r="D7" s="91">
        <v>33298.444</v>
      </c>
      <c r="E7" s="18">
        <v>937</v>
      </c>
      <c r="F7" s="82"/>
      <c r="G7" s="62"/>
      <c r="H7" s="92"/>
      <c r="I7" s="92"/>
      <c r="J7" s="82"/>
      <c r="K7" s="62"/>
      <c r="L7" s="92"/>
    </row>
    <row r="8" spans="1:12" ht="12.75">
      <c r="A8" s="16" t="s">
        <v>57</v>
      </c>
      <c r="B8" s="90">
        <v>60638</v>
      </c>
      <c r="C8" s="42">
        <v>59041622</v>
      </c>
      <c r="D8" s="91">
        <v>59041.622</v>
      </c>
      <c r="E8" s="18">
        <v>974</v>
      </c>
      <c r="F8" s="82"/>
      <c r="G8" s="62"/>
      <c r="H8" s="92"/>
      <c r="I8" s="92"/>
      <c r="J8" s="82"/>
      <c r="K8" s="62"/>
      <c r="L8" s="92"/>
    </row>
    <row r="9" spans="1:12" ht="12.75">
      <c r="A9" s="16" t="s">
        <v>58</v>
      </c>
      <c r="B9" s="90">
        <v>6078</v>
      </c>
      <c r="C9" s="42">
        <v>4987418</v>
      </c>
      <c r="D9" s="91">
        <v>4987.418</v>
      </c>
      <c r="E9" s="18">
        <v>821</v>
      </c>
      <c r="F9" s="82"/>
      <c r="G9" s="62"/>
      <c r="H9" s="92"/>
      <c r="I9" s="92"/>
      <c r="J9" s="82"/>
      <c r="K9" s="62"/>
      <c r="L9" s="92"/>
    </row>
    <row r="10" spans="1:12" ht="12.75">
      <c r="A10" s="16" t="s">
        <v>59</v>
      </c>
      <c r="B10" s="90">
        <v>67128</v>
      </c>
      <c r="C10" s="42">
        <v>61242863</v>
      </c>
      <c r="D10" s="91">
        <v>61242.863</v>
      </c>
      <c r="E10" s="18">
        <v>912</v>
      </c>
      <c r="F10" s="82"/>
      <c r="G10" s="62"/>
      <c r="H10" s="92"/>
      <c r="I10" s="92"/>
      <c r="J10" s="82"/>
      <c r="K10" s="62"/>
      <c r="L10" s="92"/>
    </row>
    <row r="11" spans="1:12" ht="13.5" thickBot="1">
      <c r="A11" s="28" t="s">
        <v>60</v>
      </c>
      <c r="B11" s="94">
        <v>37711</v>
      </c>
      <c r="C11" s="133">
        <v>32571654</v>
      </c>
      <c r="D11" s="95">
        <v>32571.654</v>
      </c>
      <c r="E11" s="96">
        <v>864</v>
      </c>
      <c r="F11" s="82"/>
      <c r="G11" s="62"/>
      <c r="H11" s="92"/>
      <c r="I11" s="92"/>
      <c r="J11" s="82"/>
      <c r="K11" s="62"/>
      <c r="L11" s="92"/>
    </row>
    <row r="12" spans="1:12" s="47" customFormat="1" ht="12.75">
      <c r="A12" s="1" t="s">
        <v>69</v>
      </c>
      <c r="B12" s="119">
        <v>207094</v>
      </c>
      <c r="C12" s="119">
        <f>SUM(C7:C11)</f>
        <v>191142001</v>
      </c>
      <c r="D12" s="120">
        <v>191142.001</v>
      </c>
      <c r="E12" s="51">
        <v>923</v>
      </c>
      <c r="F12" s="121"/>
      <c r="G12" s="122"/>
      <c r="H12" s="123"/>
      <c r="I12" s="123"/>
      <c r="J12" s="124"/>
      <c r="K12" s="122"/>
      <c r="L12" s="123"/>
    </row>
    <row r="13" spans="1:12" ht="12.75">
      <c r="A13" s="16"/>
      <c r="B13" s="16"/>
      <c r="C13" s="16"/>
      <c r="D13" s="18"/>
      <c r="E13" s="18"/>
      <c r="F13" s="82"/>
      <c r="G13" s="62"/>
      <c r="H13" s="92"/>
      <c r="I13" s="92"/>
      <c r="J13" s="62"/>
      <c r="K13" s="62"/>
      <c r="L13" s="92"/>
    </row>
    <row r="14" spans="1:12" s="47" customFormat="1" ht="12.75">
      <c r="A14" s="125" t="s">
        <v>70</v>
      </c>
      <c r="B14" s="125"/>
      <c r="C14" s="125"/>
      <c r="D14" s="49"/>
      <c r="E14" s="49"/>
      <c r="F14" s="126"/>
      <c r="G14" s="48"/>
      <c r="H14" s="125" t="s">
        <v>70</v>
      </c>
      <c r="I14" s="49"/>
      <c r="J14" s="48"/>
      <c r="K14" s="48"/>
      <c r="L14" s="49"/>
    </row>
    <row r="15" spans="1:12" ht="12.75">
      <c r="A15" s="16" t="s">
        <v>0</v>
      </c>
      <c r="B15" s="90">
        <v>2936</v>
      </c>
      <c r="C15" s="91">
        <v>2025044</v>
      </c>
      <c r="D15" s="91">
        <v>2025.044</v>
      </c>
      <c r="E15" s="18">
        <v>690</v>
      </c>
      <c r="F15" s="82"/>
      <c r="G15" s="17"/>
      <c r="H15" s="16" t="s">
        <v>32</v>
      </c>
      <c r="I15" s="90">
        <v>3681</v>
      </c>
      <c r="J15" s="91">
        <v>2951.861</v>
      </c>
      <c r="K15" s="18">
        <v>102.904</v>
      </c>
      <c r="L15" s="18">
        <v>802</v>
      </c>
    </row>
    <row r="16" spans="1:12" ht="12.75">
      <c r="A16" s="16" t="s">
        <v>1</v>
      </c>
      <c r="B16" s="93">
        <v>130</v>
      </c>
      <c r="C16" s="91">
        <v>62601</v>
      </c>
      <c r="D16" s="91">
        <v>62.601</v>
      </c>
      <c r="E16" s="18">
        <v>482</v>
      </c>
      <c r="F16" s="45"/>
      <c r="G16" s="17"/>
      <c r="H16" s="16" t="s">
        <v>33</v>
      </c>
      <c r="I16" s="93">
        <v>155</v>
      </c>
      <c r="J16" s="91">
        <v>84.299</v>
      </c>
      <c r="K16" s="18">
        <v>4.909</v>
      </c>
      <c r="L16" s="18">
        <v>544</v>
      </c>
    </row>
    <row r="17" spans="1:12" ht="12.75">
      <c r="A17" s="16" t="s">
        <v>2</v>
      </c>
      <c r="B17" s="90">
        <v>1022</v>
      </c>
      <c r="C17" s="91">
        <v>546758</v>
      </c>
      <c r="D17" s="91">
        <v>546.758</v>
      </c>
      <c r="E17" s="18">
        <v>535</v>
      </c>
      <c r="F17" s="82"/>
      <c r="G17" s="17"/>
      <c r="H17" s="16" t="s">
        <v>34</v>
      </c>
      <c r="I17" s="93">
        <v>483</v>
      </c>
      <c r="J17" s="91">
        <v>278.221</v>
      </c>
      <c r="K17" s="18">
        <v>9.907</v>
      </c>
      <c r="L17" s="18">
        <v>576</v>
      </c>
    </row>
    <row r="18" spans="1:12" ht="12.75">
      <c r="A18" s="16" t="s">
        <v>3</v>
      </c>
      <c r="B18" s="93">
        <v>331</v>
      </c>
      <c r="C18" s="91">
        <v>159665</v>
      </c>
      <c r="D18" s="91">
        <v>159.665</v>
      </c>
      <c r="E18" s="18">
        <v>482</v>
      </c>
      <c r="F18" s="45"/>
      <c r="G18" s="17"/>
      <c r="H18" s="16" t="s">
        <v>35</v>
      </c>
      <c r="I18" s="93">
        <v>256</v>
      </c>
      <c r="J18" s="91">
        <v>116.779</v>
      </c>
      <c r="K18" s="18">
        <v>3.891</v>
      </c>
      <c r="L18" s="18">
        <v>456</v>
      </c>
    </row>
    <row r="19" spans="1:12" ht="12.75">
      <c r="A19" s="16" t="s">
        <v>4</v>
      </c>
      <c r="B19" s="93">
        <v>432</v>
      </c>
      <c r="C19" s="91">
        <v>237824</v>
      </c>
      <c r="D19" s="91">
        <v>237.824</v>
      </c>
      <c r="E19" s="18">
        <v>551</v>
      </c>
      <c r="F19" s="45"/>
      <c r="G19" s="17"/>
      <c r="H19" s="16" t="s">
        <v>36</v>
      </c>
      <c r="I19" s="93">
        <v>463</v>
      </c>
      <c r="J19" s="91">
        <v>234.942</v>
      </c>
      <c r="K19" s="18">
        <v>10.875</v>
      </c>
      <c r="L19" s="18">
        <v>507</v>
      </c>
    </row>
    <row r="20" spans="1:12" ht="12.75">
      <c r="A20" s="16" t="s">
        <v>5</v>
      </c>
      <c r="B20" s="93">
        <v>498</v>
      </c>
      <c r="C20" s="91">
        <v>236911</v>
      </c>
      <c r="D20" s="91">
        <v>236.911</v>
      </c>
      <c r="E20" s="18">
        <v>476</v>
      </c>
      <c r="F20" s="82"/>
      <c r="G20" s="17"/>
      <c r="H20" s="16" t="s">
        <v>37</v>
      </c>
      <c r="I20" s="90">
        <v>1430</v>
      </c>
      <c r="J20" s="91">
        <v>990.801</v>
      </c>
      <c r="K20" s="18">
        <v>33.732</v>
      </c>
      <c r="L20" s="18">
        <v>693</v>
      </c>
    </row>
    <row r="21" spans="1:12" ht="12.75">
      <c r="A21" s="16" t="s">
        <v>6</v>
      </c>
      <c r="B21" s="93">
        <v>486</v>
      </c>
      <c r="C21" s="91">
        <v>248645</v>
      </c>
      <c r="D21" s="91">
        <v>248.645</v>
      </c>
      <c r="E21" s="18">
        <v>512</v>
      </c>
      <c r="F21" s="45"/>
      <c r="G21" s="17"/>
      <c r="H21" s="16" t="s">
        <v>38</v>
      </c>
      <c r="I21" s="90">
        <v>2602</v>
      </c>
      <c r="J21" s="91">
        <v>1771.426</v>
      </c>
      <c r="K21" s="18">
        <v>37.824</v>
      </c>
      <c r="L21" s="18">
        <v>681</v>
      </c>
    </row>
    <row r="22" spans="1:12" ht="12.75">
      <c r="A22" s="16" t="s">
        <v>7</v>
      </c>
      <c r="B22" s="93">
        <v>245</v>
      </c>
      <c r="C22" s="91">
        <v>117649</v>
      </c>
      <c r="D22" s="91">
        <v>117.649</v>
      </c>
      <c r="E22" s="18">
        <v>480</v>
      </c>
      <c r="F22" s="45"/>
      <c r="G22" s="17"/>
      <c r="H22" s="16" t="s">
        <v>39</v>
      </c>
      <c r="I22" s="93">
        <v>306</v>
      </c>
      <c r="J22" s="91">
        <v>170.176</v>
      </c>
      <c r="K22" s="18">
        <v>7.915</v>
      </c>
      <c r="L22" s="18">
        <v>556</v>
      </c>
    </row>
    <row r="23" spans="1:12" ht="12.75">
      <c r="A23" s="16" t="s">
        <v>8</v>
      </c>
      <c r="B23" s="93">
        <v>388</v>
      </c>
      <c r="C23" s="91">
        <v>201410</v>
      </c>
      <c r="D23" s="91">
        <v>201.41</v>
      </c>
      <c r="E23" s="18">
        <v>519</v>
      </c>
      <c r="F23" s="82"/>
      <c r="G23" s="17"/>
      <c r="H23" s="16" t="s">
        <v>40</v>
      </c>
      <c r="I23" s="90">
        <v>1090</v>
      </c>
      <c r="J23" s="91">
        <v>583.502</v>
      </c>
      <c r="K23" s="18">
        <v>23.897</v>
      </c>
      <c r="L23" s="18">
        <v>535</v>
      </c>
    </row>
    <row r="24" spans="1:12" ht="12.75">
      <c r="A24" s="16" t="s">
        <v>9</v>
      </c>
      <c r="B24" s="93">
        <v>276</v>
      </c>
      <c r="C24" s="91">
        <v>145671</v>
      </c>
      <c r="D24" s="91">
        <v>145.671</v>
      </c>
      <c r="E24" s="18">
        <v>528</v>
      </c>
      <c r="F24" s="45"/>
      <c r="G24" s="17"/>
      <c r="H24" s="16" t="s">
        <v>41</v>
      </c>
      <c r="I24" s="90">
        <v>1379</v>
      </c>
      <c r="J24" s="91">
        <v>890.299</v>
      </c>
      <c r="K24" s="18">
        <v>23</v>
      </c>
      <c r="L24" s="18">
        <v>646</v>
      </c>
    </row>
    <row r="25" spans="1:12" ht="12.75">
      <c r="A25" s="16" t="s">
        <v>10</v>
      </c>
      <c r="B25" s="93">
        <v>293</v>
      </c>
      <c r="C25" s="91">
        <v>160701</v>
      </c>
      <c r="D25" s="91">
        <v>160.701</v>
      </c>
      <c r="E25" s="18">
        <v>548</v>
      </c>
      <c r="F25" s="45"/>
      <c r="G25" s="17"/>
      <c r="H25" s="16" t="s">
        <v>42</v>
      </c>
      <c r="I25" s="93">
        <v>113</v>
      </c>
      <c r="J25" s="91">
        <v>54.482</v>
      </c>
      <c r="K25" s="115" t="s">
        <v>108</v>
      </c>
      <c r="L25" s="18">
        <v>482</v>
      </c>
    </row>
    <row r="26" spans="1:12" ht="12.75">
      <c r="A26" s="16" t="s">
        <v>11</v>
      </c>
      <c r="B26" s="93">
        <v>159</v>
      </c>
      <c r="C26" s="91">
        <v>88970</v>
      </c>
      <c r="D26" s="91">
        <v>88.97</v>
      </c>
      <c r="E26" s="18">
        <v>560</v>
      </c>
      <c r="F26" s="45"/>
      <c r="G26" s="17"/>
      <c r="H26" s="16" t="s">
        <v>43</v>
      </c>
      <c r="I26" s="93">
        <v>92</v>
      </c>
      <c r="J26" s="91">
        <v>44.483</v>
      </c>
      <c r="K26" s="115" t="s">
        <v>108</v>
      </c>
      <c r="L26" s="18">
        <v>484</v>
      </c>
    </row>
    <row r="27" spans="1:12" ht="12.75">
      <c r="A27" s="16" t="s">
        <v>12</v>
      </c>
      <c r="B27" s="90">
        <v>2021</v>
      </c>
      <c r="C27" s="91">
        <v>1303760</v>
      </c>
      <c r="D27" s="91">
        <v>1303.76</v>
      </c>
      <c r="E27" s="18">
        <v>645</v>
      </c>
      <c r="F27" s="82"/>
      <c r="G27" s="17"/>
      <c r="H27" s="16" t="s">
        <v>44</v>
      </c>
      <c r="I27" s="93">
        <v>182</v>
      </c>
      <c r="J27" s="91">
        <v>95.514</v>
      </c>
      <c r="K27" s="18">
        <v>5.587</v>
      </c>
      <c r="L27" s="18">
        <v>525</v>
      </c>
    </row>
    <row r="28" spans="1:12" ht="12.75">
      <c r="A28" s="16" t="s">
        <v>13</v>
      </c>
      <c r="B28" s="90">
        <v>8376</v>
      </c>
      <c r="C28" s="91">
        <v>5581518</v>
      </c>
      <c r="D28" s="91">
        <v>5581.518</v>
      </c>
      <c r="E28" s="18">
        <v>666</v>
      </c>
      <c r="F28" s="82"/>
      <c r="G28" s="17"/>
      <c r="H28" s="16" t="s">
        <v>45</v>
      </c>
      <c r="I28" s="93">
        <v>460</v>
      </c>
      <c r="J28" s="91">
        <v>191.789</v>
      </c>
      <c r="K28" s="18">
        <v>14.557</v>
      </c>
      <c r="L28" s="18">
        <v>417</v>
      </c>
    </row>
    <row r="29" spans="1:12" ht="12.75">
      <c r="A29" s="16" t="s">
        <v>14</v>
      </c>
      <c r="B29" s="93">
        <v>153</v>
      </c>
      <c r="C29" s="91">
        <v>92753</v>
      </c>
      <c r="D29" s="91">
        <v>92.753</v>
      </c>
      <c r="E29" s="18">
        <v>606</v>
      </c>
      <c r="F29" s="45"/>
      <c r="G29" s="17"/>
      <c r="H29" s="16" t="s">
        <v>46</v>
      </c>
      <c r="I29" s="90">
        <v>13129</v>
      </c>
      <c r="J29" s="91">
        <v>9718.361</v>
      </c>
      <c r="K29" s="18">
        <v>383.041</v>
      </c>
      <c r="L29" s="18">
        <v>740</v>
      </c>
    </row>
    <row r="30" spans="1:12" ht="12.75">
      <c r="A30" s="16" t="s">
        <v>15</v>
      </c>
      <c r="B30" s="93">
        <v>234</v>
      </c>
      <c r="C30" s="91">
        <v>130965</v>
      </c>
      <c r="D30" s="91">
        <v>130.965</v>
      </c>
      <c r="E30" s="18">
        <v>560</v>
      </c>
      <c r="F30" s="45"/>
      <c r="G30" s="17"/>
      <c r="H30" s="16" t="s">
        <v>47</v>
      </c>
      <c r="I30" s="93">
        <v>607</v>
      </c>
      <c r="J30" s="91">
        <v>420.742</v>
      </c>
      <c r="K30" s="18">
        <v>12.191</v>
      </c>
      <c r="L30" s="18">
        <v>693</v>
      </c>
    </row>
    <row r="31" spans="1:12" ht="12.75">
      <c r="A31" s="16" t="s">
        <v>16</v>
      </c>
      <c r="B31" s="93">
        <v>326</v>
      </c>
      <c r="C31" s="91">
        <v>180029</v>
      </c>
      <c r="D31" s="91">
        <v>180.029</v>
      </c>
      <c r="E31" s="18">
        <v>552</v>
      </c>
      <c r="F31" s="45"/>
      <c r="G31" s="17"/>
      <c r="H31" s="16" t="s">
        <v>48</v>
      </c>
      <c r="I31" s="93">
        <v>233</v>
      </c>
      <c r="J31" s="91">
        <v>103.018</v>
      </c>
      <c r="K31" s="18">
        <v>11.976</v>
      </c>
      <c r="L31" s="18">
        <v>442</v>
      </c>
    </row>
    <row r="32" spans="1:12" ht="12.75">
      <c r="A32" s="16" t="s">
        <v>17</v>
      </c>
      <c r="B32" s="93">
        <v>234</v>
      </c>
      <c r="C32" s="91">
        <v>115699</v>
      </c>
      <c r="D32" s="91">
        <v>115.699</v>
      </c>
      <c r="E32" s="18">
        <v>494</v>
      </c>
      <c r="F32" s="45"/>
      <c r="G32" s="17"/>
      <c r="H32" s="16" t="s">
        <v>49</v>
      </c>
      <c r="I32" s="93">
        <v>464</v>
      </c>
      <c r="J32" s="91">
        <v>221.173</v>
      </c>
      <c r="K32" s="18">
        <v>10.019</v>
      </c>
      <c r="L32" s="18">
        <v>477</v>
      </c>
    </row>
    <row r="33" spans="1:12" ht="12.75">
      <c r="A33" s="16" t="s">
        <v>18</v>
      </c>
      <c r="B33" s="93">
        <v>154</v>
      </c>
      <c r="C33" s="91">
        <v>80388</v>
      </c>
      <c r="D33" s="91">
        <v>80.388</v>
      </c>
      <c r="E33" s="18">
        <v>522</v>
      </c>
      <c r="F33" s="45"/>
      <c r="G33" s="17"/>
      <c r="H33" s="16" t="s">
        <v>50</v>
      </c>
      <c r="I33" s="90">
        <v>1048</v>
      </c>
      <c r="J33" s="91">
        <v>631.872</v>
      </c>
      <c r="K33" s="18">
        <v>22.391</v>
      </c>
      <c r="L33" s="18">
        <v>603</v>
      </c>
    </row>
    <row r="34" spans="1:12" ht="12.75">
      <c r="A34" s="16" t="s">
        <v>19</v>
      </c>
      <c r="B34" s="134" t="s">
        <v>108</v>
      </c>
      <c r="C34" s="134" t="s">
        <v>108</v>
      </c>
      <c r="D34" s="134" t="s">
        <v>108</v>
      </c>
      <c r="E34" s="135" t="s">
        <v>108</v>
      </c>
      <c r="F34" s="45"/>
      <c r="G34" s="17"/>
      <c r="H34" s="16" t="s">
        <v>51</v>
      </c>
      <c r="I34" s="93">
        <v>298</v>
      </c>
      <c r="J34" s="91">
        <v>150.461</v>
      </c>
      <c r="K34" s="18">
        <v>5.115</v>
      </c>
      <c r="L34" s="18">
        <v>505</v>
      </c>
    </row>
    <row r="35" spans="1:12" ht="12.75">
      <c r="A35" s="16" t="s">
        <v>20</v>
      </c>
      <c r="B35" s="93">
        <v>250</v>
      </c>
      <c r="C35" s="91">
        <v>140207</v>
      </c>
      <c r="D35" s="91">
        <v>140.207</v>
      </c>
      <c r="E35" s="18">
        <v>561</v>
      </c>
      <c r="F35" s="45"/>
      <c r="G35" s="17"/>
      <c r="H35" s="16" t="s">
        <v>52</v>
      </c>
      <c r="I35" s="93">
        <v>203</v>
      </c>
      <c r="J35" s="91">
        <v>112.534</v>
      </c>
      <c r="K35" s="18">
        <v>5.886</v>
      </c>
      <c r="L35" s="18">
        <v>554</v>
      </c>
    </row>
    <row r="36" spans="1:12" ht="12.75">
      <c r="A36" s="16" t="s">
        <v>21</v>
      </c>
      <c r="B36" s="93">
        <v>463</v>
      </c>
      <c r="C36" s="91">
        <v>240242</v>
      </c>
      <c r="D36" s="91">
        <v>240.242</v>
      </c>
      <c r="E36" s="18">
        <v>519</v>
      </c>
      <c r="F36" s="82"/>
      <c r="G36" s="17"/>
      <c r="H36" s="16" t="s">
        <v>53</v>
      </c>
      <c r="I36" s="93">
        <v>501</v>
      </c>
      <c r="J36" s="91">
        <v>295.019</v>
      </c>
      <c r="K36" s="18">
        <v>13.714</v>
      </c>
      <c r="L36" s="18">
        <v>589</v>
      </c>
    </row>
    <row r="37" spans="1:12" ht="12.75">
      <c r="A37" s="16" t="s">
        <v>22</v>
      </c>
      <c r="B37" s="93">
        <v>54</v>
      </c>
      <c r="C37" s="91">
        <v>24258</v>
      </c>
      <c r="D37" s="91">
        <v>24.258</v>
      </c>
      <c r="E37" s="18">
        <v>449</v>
      </c>
      <c r="F37" s="45"/>
      <c r="G37" s="17"/>
      <c r="H37" s="16" t="s">
        <v>54</v>
      </c>
      <c r="I37" s="90">
        <v>12620</v>
      </c>
      <c r="J37" s="91">
        <v>10272.151</v>
      </c>
      <c r="K37" s="18">
        <v>137.2</v>
      </c>
      <c r="L37" s="18">
        <v>814</v>
      </c>
    </row>
    <row r="38" spans="1:12" ht="12.75">
      <c r="A38" s="16" t="s">
        <v>23</v>
      </c>
      <c r="B38" s="93">
        <v>254</v>
      </c>
      <c r="C38" s="91">
        <v>128103</v>
      </c>
      <c r="D38" s="91">
        <v>128.103</v>
      </c>
      <c r="E38" s="18">
        <v>504</v>
      </c>
      <c r="F38" s="45"/>
      <c r="G38" s="17"/>
      <c r="H38" s="16" t="s">
        <v>55</v>
      </c>
      <c r="I38" s="93">
        <v>139</v>
      </c>
      <c r="J38" s="91">
        <v>59.797</v>
      </c>
      <c r="K38" s="18">
        <v>3.795</v>
      </c>
      <c r="L38" s="18">
        <v>430</v>
      </c>
    </row>
    <row r="39" spans="1:12" ht="12.75">
      <c r="A39" s="16" t="s">
        <v>24</v>
      </c>
      <c r="B39" s="93">
        <v>260</v>
      </c>
      <c r="C39" s="91">
        <v>145587</v>
      </c>
      <c r="D39" s="91">
        <v>145.587</v>
      </c>
      <c r="E39" s="18">
        <v>560</v>
      </c>
      <c r="F39" s="45"/>
      <c r="G39" s="17"/>
      <c r="H39" s="16" t="s">
        <v>56</v>
      </c>
      <c r="I39" s="93">
        <v>95</v>
      </c>
      <c r="J39" s="91">
        <v>49.733</v>
      </c>
      <c r="K39" s="115" t="s">
        <v>108</v>
      </c>
      <c r="L39" s="18">
        <v>524</v>
      </c>
    </row>
    <row r="40" spans="1:12" ht="13.5" thickBot="1">
      <c r="A40" s="16" t="s">
        <v>25</v>
      </c>
      <c r="B40" s="90">
        <v>5856</v>
      </c>
      <c r="C40" s="91">
        <v>3967436</v>
      </c>
      <c r="D40" s="91">
        <v>3967.436</v>
      </c>
      <c r="E40" s="18">
        <v>677</v>
      </c>
      <c r="F40" s="82"/>
      <c r="G40" s="17"/>
      <c r="H40" s="20" t="s">
        <v>109</v>
      </c>
      <c r="I40" s="136">
        <v>75</v>
      </c>
      <c r="J40" s="95">
        <v>44.799</v>
      </c>
      <c r="K40" s="105" t="s">
        <v>108</v>
      </c>
      <c r="L40" s="96">
        <v>597</v>
      </c>
    </row>
    <row r="41" spans="1:12" ht="12.75">
      <c r="A41" s="16" t="s">
        <v>26</v>
      </c>
      <c r="B41" s="93">
        <v>309</v>
      </c>
      <c r="C41" s="91">
        <v>209670</v>
      </c>
      <c r="D41" s="91">
        <v>209.67</v>
      </c>
      <c r="E41" s="18">
        <v>679</v>
      </c>
      <c r="F41" s="45"/>
      <c r="G41" s="17"/>
      <c r="H41" s="45"/>
      <c r="I41" s="82"/>
      <c r="J41" s="62"/>
      <c r="K41" s="92"/>
      <c r="L41" s="92"/>
    </row>
    <row r="42" spans="1:12" ht="12.75">
      <c r="A42" s="16" t="s">
        <v>27</v>
      </c>
      <c r="B42" s="90">
        <v>14202</v>
      </c>
      <c r="C42" s="91">
        <v>10737156</v>
      </c>
      <c r="D42" s="91">
        <v>10737.156</v>
      </c>
      <c r="E42" s="18">
        <v>756</v>
      </c>
      <c r="F42" s="82"/>
      <c r="G42" s="17"/>
      <c r="H42" s="45" t="s">
        <v>66</v>
      </c>
      <c r="I42" s="79">
        <v>294598</v>
      </c>
      <c r="J42" s="42">
        <v>253376.225</v>
      </c>
      <c r="K42" s="92">
        <v>6705.53</v>
      </c>
      <c r="L42" s="92">
        <v>860</v>
      </c>
    </row>
    <row r="43" spans="1:12" ht="12.75">
      <c r="A43" s="16" t="s">
        <v>28</v>
      </c>
      <c r="B43" s="90">
        <v>1490</v>
      </c>
      <c r="C43" s="91">
        <v>857145</v>
      </c>
      <c r="D43" s="91">
        <v>857.145</v>
      </c>
      <c r="E43" s="18">
        <v>575</v>
      </c>
      <c r="F43" s="82"/>
      <c r="G43" s="17"/>
      <c r="H43" s="45" t="s">
        <v>67</v>
      </c>
      <c r="I43" s="137">
        <v>8476</v>
      </c>
      <c r="J43" s="138">
        <v>2673.667</v>
      </c>
      <c r="K43" s="108">
        <v>57.936</v>
      </c>
      <c r="L43" s="108">
        <v>315</v>
      </c>
    </row>
    <row r="44" spans="1:12" ht="12.75">
      <c r="A44" s="16" t="s">
        <v>29</v>
      </c>
      <c r="B44" s="90">
        <v>1260</v>
      </c>
      <c r="C44" s="91">
        <v>826821</v>
      </c>
      <c r="D44" s="91">
        <v>826.821</v>
      </c>
      <c r="E44" s="18">
        <v>656</v>
      </c>
      <c r="F44" s="82"/>
      <c r="G44" s="17"/>
      <c r="H44" s="45" t="s">
        <v>68</v>
      </c>
      <c r="I44" s="82">
        <v>303074</v>
      </c>
      <c r="J44" s="92">
        <v>256049.892</v>
      </c>
      <c r="K44" s="92">
        <v>6763.466</v>
      </c>
      <c r="L44" s="92">
        <v>845</v>
      </c>
    </row>
    <row r="45" spans="1:12" ht="12.75">
      <c r="A45" s="16" t="s">
        <v>30</v>
      </c>
      <c r="B45" s="90">
        <v>3968</v>
      </c>
      <c r="C45" s="91">
        <v>2932799</v>
      </c>
      <c r="D45" s="91">
        <v>2932.799</v>
      </c>
      <c r="E45" s="18">
        <v>739</v>
      </c>
      <c r="F45" s="82"/>
      <c r="G45" s="17"/>
      <c r="H45" s="45"/>
      <c r="I45" s="82"/>
      <c r="J45" s="62"/>
      <c r="K45" s="82"/>
      <c r="L45" s="62"/>
    </row>
    <row r="46" spans="1:12" ht="12.75">
      <c r="A46" s="16" t="s">
        <v>31</v>
      </c>
      <c r="B46" s="93">
        <v>500</v>
      </c>
      <c r="C46" s="91">
        <v>266518</v>
      </c>
      <c r="D46" s="91">
        <v>266.518</v>
      </c>
      <c r="E46" s="18">
        <v>533</v>
      </c>
      <c r="F46" s="82"/>
      <c r="G46" s="17"/>
      <c r="H46" s="92"/>
      <c r="I46" s="92"/>
      <c r="J46" s="45"/>
      <c r="K46" s="62"/>
      <c r="L46" s="92"/>
    </row>
    <row r="47" spans="1:12" ht="12.75">
      <c r="A47" s="45"/>
      <c r="B47" s="45"/>
      <c r="C47" s="62"/>
      <c r="D47" s="92"/>
      <c r="E47" s="92"/>
      <c r="F47" s="82"/>
      <c r="G47" s="62"/>
      <c r="H47" s="92"/>
      <c r="I47" s="92"/>
      <c r="J47" s="45"/>
      <c r="K47" s="62"/>
      <c r="L47" s="92"/>
    </row>
    <row r="48" spans="1:12" ht="12.75">
      <c r="A48" s="5" t="s">
        <v>110</v>
      </c>
      <c r="B48" s="31"/>
      <c r="C48" s="30"/>
      <c r="D48" s="31"/>
      <c r="E48" s="30"/>
      <c r="F48" s="5"/>
      <c r="G48" s="30"/>
      <c r="H48" s="31"/>
      <c r="I48" s="30"/>
      <c r="J48" s="5"/>
      <c r="K48" s="30"/>
      <c r="L48" s="31"/>
    </row>
    <row r="49" spans="1:12" ht="12.75">
      <c r="A49" s="5" t="s">
        <v>111</v>
      </c>
      <c r="B49" s="5"/>
      <c r="C49" s="5"/>
      <c r="D49" s="31"/>
      <c r="E49" s="5"/>
      <c r="F49" s="5"/>
      <c r="G49" s="5"/>
      <c r="H49" s="31"/>
      <c r="I49" s="5"/>
      <c r="J49" s="5"/>
      <c r="K49" s="5"/>
      <c r="L49" s="31"/>
    </row>
    <row r="50" spans="1:12" ht="12.75">
      <c r="A50" s="5"/>
      <c r="B50" s="5"/>
      <c r="C50" s="5"/>
      <c r="D50" s="31"/>
      <c r="E50" s="5"/>
      <c r="F50" s="5"/>
      <c r="G50" s="5"/>
      <c r="H50" s="31"/>
      <c r="I50" s="5"/>
      <c r="J50" s="5"/>
      <c r="K50" s="5"/>
      <c r="L50" s="31"/>
    </row>
    <row r="51" spans="1:12" ht="12.75">
      <c r="A51" s="5" t="s">
        <v>112</v>
      </c>
      <c r="B51" s="5"/>
      <c r="C51" s="5"/>
      <c r="D51" s="31"/>
      <c r="E51" s="5"/>
      <c r="F51" s="5"/>
      <c r="G51" s="5"/>
      <c r="H51" s="31"/>
      <c r="I51" s="5"/>
      <c r="J51" s="5"/>
      <c r="K51" s="5"/>
      <c r="L51" s="31"/>
    </row>
    <row r="52" spans="1:12" ht="12.75">
      <c r="A52" s="109" t="s">
        <v>113</v>
      </c>
      <c r="B52" s="5"/>
      <c r="C52" s="5"/>
      <c r="D52" s="31"/>
      <c r="E52" s="5"/>
      <c r="F52" s="5"/>
      <c r="G52" s="5"/>
      <c r="H52" s="31"/>
      <c r="I52" s="5"/>
      <c r="J52" s="5"/>
      <c r="K52" s="5"/>
      <c r="L52" s="31"/>
    </row>
    <row r="53" spans="1:12" ht="12.75">
      <c r="A53" s="109" t="s">
        <v>114</v>
      </c>
      <c r="B53" s="5"/>
      <c r="C53" s="5"/>
      <c r="D53" s="31"/>
      <c r="E53" s="5"/>
      <c r="F53" s="5"/>
      <c r="G53" s="5"/>
      <c r="H53" s="31"/>
      <c r="I53" s="5"/>
      <c r="J53" s="5"/>
      <c r="K53" s="5"/>
      <c r="L53" s="31"/>
    </row>
    <row r="54" spans="1:12" ht="12.75">
      <c r="A54" s="5"/>
      <c r="B54" s="5"/>
      <c r="C54" s="5"/>
      <c r="D54" s="31"/>
      <c r="E54" s="5"/>
      <c r="F54" s="5"/>
      <c r="G54" s="5"/>
      <c r="H54" s="31"/>
      <c r="I54" s="5"/>
      <c r="J54" s="5"/>
      <c r="K54" s="5"/>
      <c r="L54" s="31"/>
    </row>
  </sheetData>
  <mergeCells count="2"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0" style="0" hidden="1" customWidth="1"/>
    <col min="4" max="4" width="16.7109375" style="0" customWidth="1"/>
    <col min="5" max="5" width="16.00390625" style="0" customWidth="1"/>
    <col min="6" max="6" width="3.00390625" style="0" customWidth="1"/>
    <col min="7" max="7" width="0" style="0" hidden="1" customWidth="1"/>
    <col min="8" max="8" width="25.7109375" style="0" customWidth="1"/>
    <col min="9" max="10" width="16.7109375" style="0" customWidth="1"/>
    <col min="11" max="11" width="0" style="0" hidden="1" customWidth="1"/>
    <col min="12" max="12" width="13.7109375" style="0" customWidth="1"/>
  </cols>
  <sheetData>
    <row r="1" spans="1:12" ht="12.75">
      <c r="A1" s="1" t="s">
        <v>119</v>
      </c>
      <c r="B1" s="5"/>
      <c r="C1" s="5"/>
      <c r="D1" s="31"/>
      <c r="E1" s="5"/>
      <c r="F1" s="5"/>
      <c r="G1" s="5"/>
      <c r="H1" s="31"/>
      <c r="I1" s="5"/>
      <c r="J1" s="5"/>
      <c r="K1" s="5"/>
      <c r="L1" s="31"/>
    </row>
    <row r="2" spans="1:12" ht="12.75">
      <c r="A2" s="261" t="s">
        <v>105</v>
      </c>
      <c r="B2" s="263"/>
      <c r="C2" s="263"/>
      <c r="D2" s="263"/>
      <c r="E2" s="263"/>
      <c r="F2" s="262"/>
      <c r="G2" s="262"/>
      <c r="H2" s="262"/>
      <c r="I2" s="262"/>
      <c r="J2" s="262"/>
      <c r="K2" s="262"/>
      <c r="L2" s="262"/>
    </row>
    <row r="3" spans="1:12" ht="12.75">
      <c r="A3" s="266" t="s">
        <v>120</v>
      </c>
      <c r="B3" s="262"/>
      <c r="C3" s="262"/>
      <c r="D3" s="262"/>
      <c r="E3" s="262"/>
      <c r="F3" s="262"/>
      <c r="G3" s="262"/>
      <c r="H3" s="262"/>
      <c r="I3" s="262"/>
      <c r="J3" s="262"/>
      <c r="K3" s="262"/>
      <c r="L3" s="262"/>
    </row>
    <row r="4" spans="1:12" ht="12.75">
      <c r="A4" s="5"/>
      <c r="B4" s="5"/>
      <c r="C4" s="5"/>
      <c r="D4" s="31"/>
      <c r="E4" s="5"/>
      <c r="F4" s="45"/>
      <c r="G4" s="45"/>
      <c r="H4" s="82"/>
      <c r="I4" s="45"/>
      <c r="J4" s="5"/>
      <c r="K4" s="5"/>
      <c r="L4" s="31"/>
    </row>
    <row r="5" spans="1:12" ht="12.75">
      <c r="A5" s="127" t="s">
        <v>61</v>
      </c>
      <c r="B5" s="128" t="s">
        <v>62</v>
      </c>
      <c r="C5" s="128" t="s">
        <v>107</v>
      </c>
      <c r="D5" s="129" t="s">
        <v>63</v>
      </c>
      <c r="E5" s="128" t="s">
        <v>64</v>
      </c>
      <c r="F5" s="130"/>
      <c r="G5" s="130"/>
      <c r="H5" s="131"/>
      <c r="I5" s="132"/>
      <c r="J5" s="130"/>
      <c r="K5" s="130"/>
      <c r="L5" s="131"/>
    </row>
    <row r="6" spans="1:12" ht="12.75">
      <c r="A6" s="16"/>
      <c r="B6" s="89"/>
      <c r="C6" s="16"/>
      <c r="D6" s="19"/>
      <c r="E6" s="16"/>
      <c r="F6" s="82"/>
      <c r="G6" s="62"/>
      <c r="H6" s="82"/>
      <c r="I6" s="45"/>
      <c r="J6" s="62"/>
      <c r="K6" s="62"/>
      <c r="L6" s="82"/>
    </row>
    <row r="7" spans="1:12" ht="12.75">
      <c r="A7" s="16" t="s">
        <v>77</v>
      </c>
      <c r="B7" s="139">
        <v>2666</v>
      </c>
      <c r="C7" s="140">
        <v>1316706</v>
      </c>
      <c r="D7" s="141">
        <v>2663.764</v>
      </c>
      <c r="E7" s="18">
        <v>977</v>
      </c>
      <c r="F7" s="82"/>
      <c r="G7" s="62"/>
      <c r="H7" s="92"/>
      <c r="I7" s="92"/>
      <c r="J7" s="82"/>
      <c r="K7" s="62"/>
      <c r="L7" s="92"/>
    </row>
    <row r="8" spans="1:12" ht="12.75">
      <c r="A8" s="16" t="s">
        <v>57</v>
      </c>
      <c r="B8" s="139">
        <v>3453</v>
      </c>
      <c r="C8" s="140">
        <v>1596751</v>
      </c>
      <c r="D8" s="141">
        <v>3529.719</v>
      </c>
      <c r="E8" s="18">
        <v>1005</v>
      </c>
      <c r="F8" s="82"/>
      <c r="G8" s="62"/>
      <c r="H8" s="92"/>
      <c r="I8" s="92"/>
      <c r="J8" s="82"/>
      <c r="K8" s="62"/>
      <c r="L8" s="92"/>
    </row>
    <row r="9" spans="1:12" ht="12.75">
      <c r="A9" s="16" t="s">
        <v>58</v>
      </c>
      <c r="B9" s="89">
        <v>156</v>
      </c>
      <c r="C9" s="140">
        <v>110390</v>
      </c>
      <c r="D9" s="141">
        <v>131.846</v>
      </c>
      <c r="E9" s="18">
        <v>759</v>
      </c>
      <c r="F9" s="82"/>
      <c r="G9" s="62"/>
      <c r="H9" s="92"/>
      <c r="I9" s="92"/>
      <c r="J9" s="82"/>
      <c r="K9" s="62"/>
      <c r="L9" s="92"/>
    </row>
    <row r="10" spans="1:12" ht="12.75">
      <c r="A10" s="16" t="s">
        <v>59</v>
      </c>
      <c r="B10" s="139">
        <v>2136</v>
      </c>
      <c r="C10" s="140">
        <v>1043066</v>
      </c>
      <c r="D10" s="141">
        <v>2000.692</v>
      </c>
      <c r="E10" s="18">
        <v>926</v>
      </c>
      <c r="F10" s="82"/>
      <c r="G10" s="62"/>
      <c r="H10" s="92"/>
      <c r="I10" s="92"/>
      <c r="J10" s="82"/>
      <c r="K10" s="62"/>
      <c r="L10" s="92"/>
    </row>
    <row r="11" spans="1:12" ht="13.5" thickBot="1">
      <c r="A11" s="28" t="s">
        <v>60</v>
      </c>
      <c r="B11" s="142">
        <v>1205</v>
      </c>
      <c r="C11" s="143">
        <v>544014</v>
      </c>
      <c r="D11" s="143">
        <v>1103.557</v>
      </c>
      <c r="E11" s="96">
        <v>882</v>
      </c>
      <c r="F11" s="82"/>
      <c r="G11" s="62"/>
      <c r="H11" s="92"/>
      <c r="I11" s="92"/>
      <c r="J11" s="82"/>
      <c r="K11" s="62"/>
      <c r="L11" s="92"/>
    </row>
    <row r="12" spans="1:12" ht="12.75">
      <c r="A12" s="1" t="s">
        <v>69</v>
      </c>
      <c r="B12" s="112">
        <v>8545</v>
      </c>
      <c r="C12" s="31">
        <f>SUM(C7:C11)</f>
        <v>4610927</v>
      </c>
      <c r="D12" s="113">
        <f>SUM(D7:D11)</f>
        <v>9429.578000000001</v>
      </c>
      <c r="E12" s="39">
        <v>957</v>
      </c>
      <c r="F12" s="82"/>
      <c r="G12" s="62"/>
      <c r="H12" s="92"/>
      <c r="I12" s="92"/>
      <c r="J12" s="97"/>
      <c r="K12" s="62"/>
      <c r="L12" s="92"/>
    </row>
    <row r="13" spans="1:12" ht="12.75">
      <c r="A13" s="16"/>
      <c r="B13" s="16"/>
      <c r="C13" s="16"/>
      <c r="D13" s="18"/>
      <c r="E13" s="18"/>
      <c r="F13" s="82"/>
      <c r="G13" s="62"/>
      <c r="H13" s="92"/>
      <c r="I13" s="92"/>
      <c r="J13" s="62"/>
      <c r="K13" s="62"/>
      <c r="L13" s="92"/>
    </row>
    <row r="14" spans="1:12" ht="12.75">
      <c r="A14" s="125" t="s">
        <v>70</v>
      </c>
      <c r="B14" s="98"/>
      <c r="C14" s="98"/>
      <c r="D14" s="26"/>
      <c r="E14" s="26"/>
      <c r="F14" s="99"/>
      <c r="G14" s="25"/>
      <c r="H14" s="125" t="s">
        <v>70</v>
      </c>
      <c r="I14" s="26"/>
      <c r="J14" s="25"/>
      <c r="K14" s="25"/>
      <c r="L14" s="26"/>
    </row>
    <row r="15" spans="1:12" ht="12.75">
      <c r="A15" s="16" t="s">
        <v>0</v>
      </c>
      <c r="B15" s="89">
        <v>133</v>
      </c>
      <c r="C15" s="17">
        <v>61020</v>
      </c>
      <c r="D15" s="141">
        <v>83.265</v>
      </c>
      <c r="E15" s="18">
        <v>626</v>
      </c>
      <c r="F15" s="82"/>
      <c r="G15" s="17"/>
      <c r="H15" s="16" t="s">
        <v>32</v>
      </c>
      <c r="I15" s="89">
        <v>173</v>
      </c>
      <c r="J15" s="141">
        <v>126.487</v>
      </c>
      <c r="K15" s="18">
        <v>102.904</v>
      </c>
      <c r="L15" s="18">
        <v>731</v>
      </c>
    </row>
    <row r="16" spans="1:12" ht="12.75">
      <c r="A16" s="16" t="s">
        <v>1</v>
      </c>
      <c r="B16" s="89">
        <v>12</v>
      </c>
      <c r="C16" s="103" t="s">
        <v>108</v>
      </c>
      <c r="D16" s="141">
        <v>5.466</v>
      </c>
      <c r="E16" s="100">
        <v>456</v>
      </c>
      <c r="F16" s="45"/>
      <c r="G16" s="17"/>
      <c r="H16" s="16" t="s">
        <v>33</v>
      </c>
      <c r="I16" s="89">
        <v>12</v>
      </c>
      <c r="J16" s="141">
        <v>5.078</v>
      </c>
      <c r="K16" s="18">
        <v>4.909</v>
      </c>
      <c r="L16" s="18">
        <v>423</v>
      </c>
    </row>
    <row r="17" spans="1:12" ht="12.75">
      <c r="A17" s="16" t="s">
        <v>2</v>
      </c>
      <c r="B17" s="89">
        <v>62</v>
      </c>
      <c r="C17" s="17">
        <v>20425</v>
      </c>
      <c r="D17" s="141">
        <v>31.58</v>
      </c>
      <c r="E17" s="18">
        <v>509</v>
      </c>
      <c r="F17" s="82"/>
      <c r="G17" s="17"/>
      <c r="H17" s="16" t="s">
        <v>34</v>
      </c>
      <c r="I17" s="89">
        <v>34</v>
      </c>
      <c r="J17" s="141">
        <v>22.197</v>
      </c>
      <c r="K17" s="18">
        <v>9.907</v>
      </c>
      <c r="L17" s="18">
        <v>653</v>
      </c>
    </row>
    <row r="18" spans="1:12" ht="12.75">
      <c r="A18" s="16" t="s">
        <v>3</v>
      </c>
      <c r="B18" s="89">
        <v>24</v>
      </c>
      <c r="C18" s="17">
        <v>13366</v>
      </c>
      <c r="D18" s="141">
        <v>9.975</v>
      </c>
      <c r="E18" s="18">
        <v>416</v>
      </c>
      <c r="F18" s="45"/>
      <c r="G18" s="17"/>
      <c r="H18" s="16" t="s">
        <v>35</v>
      </c>
      <c r="I18" s="89">
        <v>16</v>
      </c>
      <c r="J18" s="141">
        <v>6.538</v>
      </c>
      <c r="K18" s="18">
        <v>3.891</v>
      </c>
      <c r="L18" s="18">
        <v>409</v>
      </c>
    </row>
    <row r="19" spans="1:12" ht="12.75">
      <c r="A19" s="16" t="s">
        <v>4</v>
      </c>
      <c r="B19" s="89">
        <v>27</v>
      </c>
      <c r="C19" s="17">
        <v>9565</v>
      </c>
      <c r="D19" s="141">
        <v>15.109</v>
      </c>
      <c r="E19" s="18">
        <v>460</v>
      </c>
      <c r="F19" s="45"/>
      <c r="G19" s="17"/>
      <c r="H19" s="16" t="s">
        <v>36</v>
      </c>
      <c r="I19" s="89">
        <v>21</v>
      </c>
      <c r="J19" s="141">
        <v>8.752</v>
      </c>
      <c r="K19" s="18">
        <v>10.875</v>
      </c>
      <c r="L19" s="18">
        <v>417</v>
      </c>
    </row>
    <row r="20" spans="1:12" ht="12.75">
      <c r="A20" s="16" t="s">
        <v>5</v>
      </c>
      <c r="B20" s="89">
        <v>42</v>
      </c>
      <c r="C20" s="17">
        <v>9648</v>
      </c>
      <c r="D20" s="141">
        <v>20.222</v>
      </c>
      <c r="E20" s="18">
        <v>481</v>
      </c>
      <c r="F20" s="82"/>
      <c r="G20" s="17"/>
      <c r="H20" s="16" t="s">
        <v>37</v>
      </c>
      <c r="I20" s="89">
        <v>79</v>
      </c>
      <c r="J20" s="141">
        <v>46.519</v>
      </c>
      <c r="K20" s="18">
        <v>33.732</v>
      </c>
      <c r="L20" s="18">
        <v>589</v>
      </c>
    </row>
    <row r="21" spans="1:12" ht="12.75">
      <c r="A21" s="16" t="s">
        <v>6</v>
      </c>
      <c r="B21" s="89">
        <v>44</v>
      </c>
      <c r="C21" s="17">
        <v>13812</v>
      </c>
      <c r="D21" s="141">
        <v>23.535</v>
      </c>
      <c r="E21" s="18">
        <v>535</v>
      </c>
      <c r="F21" s="45"/>
      <c r="G21" s="17"/>
      <c r="H21" s="16" t="s">
        <v>38</v>
      </c>
      <c r="I21" s="89">
        <v>119</v>
      </c>
      <c r="J21" s="141">
        <v>84.153</v>
      </c>
      <c r="K21" s="18">
        <v>37.824</v>
      </c>
      <c r="L21" s="18">
        <v>707</v>
      </c>
    </row>
    <row r="22" spans="1:12" ht="12.75">
      <c r="A22" s="16" t="s">
        <v>7</v>
      </c>
      <c r="B22" s="89">
        <v>12</v>
      </c>
      <c r="C22" s="17">
        <v>7827</v>
      </c>
      <c r="D22" s="141">
        <v>4.372</v>
      </c>
      <c r="E22" s="18">
        <v>364</v>
      </c>
      <c r="F22" s="45"/>
      <c r="G22" s="17"/>
      <c r="H22" s="16" t="s">
        <v>39</v>
      </c>
      <c r="I22" s="89">
        <v>20</v>
      </c>
      <c r="J22" s="141">
        <v>7.896</v>
      </c>
      <c r="K22" s="18">
        <v>7.915</v>
      </c>
      <c r="L22" s="18">
        <v>395</v>
      </c>
    </row>
    <row r="23" spans="1:12" ht="12.75">
      <c r="A23" s="16" t="s">
        <v>8</v>
      </c>
      <c r="B23" s="89">
        <v>18</v>
      </c>
      <c r="C23" s="17">
        <v>11022</v>
      </c>
      <c r="D23" s="141">
        <v>9.4</v>
      </c>
      <c r="E23" s="18">
        <v>522</v>
      </c>
      <c r="F23" s="82"/>
      <c r="G23" s="17"/>
      <c r="H23" s="16" t="s">
        <v>40</v>
      </c>
      <c r="I23" s="89">
        <v>69</v>
      </c>
      <c r="J23" s="141">
        <v>32.595</v>
      </c>
      <c r="K23" s="18">
        <v>23.897</v>
      </c>
      <c r="L23" s="18">
        <v>472</v>
      </c>
    </row>
    <row r="24" spans="1:12" ht="12.75">
      <c r="A24" s="16" t="s">
        <v>9</v>
      </c>
      <c r="B24" s="89">
        <v>16</v>
      </c>
      <c r="C24" s="17">
        <v>3461</v>
      </c>
      <c r="D24" s="141">
        <v>8.513</v>
      </c>
      <c r="E24" s="18">
        <v>532</v>
      </c>
      <c r="F24" s="45"/>
      <c r="G24" s="17"/>
      <c r="H24" s="16" t="s">
        <v>41</v>
      </c>
      <c r="I24" s="89">
        <v>49</v>
      </c>
      <c r="J24" s="141">
        <v>26.118</v>
      </c>
      <c r="K24" s="18">
        <v>23</v>
      </c>
      <c r="L24" s="18">
        <v>533</v>
      </c>
    </row>
    <row r="25" spans="1:12" ht="12.75">
      <c r="A25" s="16" t="s">
        <v>10</v>
      </c>
      <c r="B25" s="89">
        <v>25</v>
      </c>
      <c r="C25" s="17">
        <v>8163</v>
      </c>
      <c r="D25" s="141">
        <v>11.607</v>
      </c>
      <c r="E25" s="18">
        <v>464</v>
      </c>
      <c r="F25" s="45"/>
      <c r="G25" s="17"/>
      <c r="H25" s="16" t="s">
        <v>42</v>
      </c>
      <c r="I25" s="100" t="s">
        <v>108</v>
      </c>
      <c r="J25" s="100" t="s">
        <v>108</v>
      </c>
      <c r="K25" s="100" t="s">
        <v>108</v>
      </c>
      <c r="L25" s="101" t="s">
        <v>108</v>
      </c>
    </row>
    <row r="26" spans="1:12" ht="12.75">
      <c r="A26" s="16" t="s">
        <v>11</v>
      </c>
      <c r="B26" s="89">
        <v>16</v>
      </c>
      <c r="C26" s="17">
        <v>4286</v>
      </c>
      <c r="D26" s="141">
        <v>8.605</v>
      </c>
      <c r="E26" s="18">
        <v>538</v>
      </c>
      <c r="F26" s="45"/>
      <c r="G26" s="17"/>
      <c r="H26" s="16" t="s">
        <v>43</v>
      </c>
      <c r="I26" s="100" t="s">
        <v>108</v>
      </c>
      <c r="J26" s="100" t="s">
        <v>108</v>
      </c>
      <c r="K26" s="100" t="s">
        <v>108</v>
      </c>
      <c r="L26" s="101" t="s">
        <v>108</v>
      </c>
    </row>
    <row r="27" spans="1:12" ht="12.75">
      <c r="A27" s="16" t="s">
        <v>12</v>
      </c>
      <c r="B27" s="89">
        <v>122</v>
      </c>
      <c r="C27" s="17">
        <v>47029</v>
      </c>
      <c r="D27" s="141">
        <v>82.417</v>
      </c>
      <c r="E27" s="18">
        <v>676</v>
      </c>
      <c r="F27" s="82"/>
      <c r="G27" s="17"/>
      <c r="H27" s="16" t="s">
        <v>44</v>
      </c>
      <c r="I27" s="100" t="s">
        <v>108</v>
      </c>
      <c r="J27" s="100" t="s">
        <v>108</v>
      </c>
      <c r="K27" s="100" t="s">
        <v>108</v>
      </c>
      <c r="L27" s="101" t="s">
        <v>108</v>
      </c>
    </row>
    <row r="28" spans="1:12" ht="12.75">
      <c r="A28" s="16" t="s">
        <v>13</v>
      </c>
      <c r="B28" s="89">
        <v>345</v>
      </c>
      <c r="C28" s="17">
        <v>148746</v>
      </c>
      <c r="D28" s="141">
        <v>179.125</v>
      </c>
      <c r="E28" s="18">
        <v>519</v>
      </c>
      <c r="F28" s="82"/>
      <c r="G28" s="17"/>
      <c r="H28" s="16" t="s">
        <v>45</v>
      </c>
      <c r="I28" s="89">
        <v>39</v>
      </c>
      <c r="J28" s="141">
        <v>16.431</v>
      </c>
      <c r="K28" s="18">
        <v>14.557</v>
      </c>
      <c r="L28" s="18">
        <v>421</v>
      </c>
    </row>
    <row r="29" spans="1:12" ht="12.75">
      <c r="A29" s="16" t="s">
        <v>14</v>
      </c>
      <c r="B29" s="89">
        <v>13</v>
      </c>
      <c r="C29" s="17">
        <v>4919</v>
      </c>
      <c r="D29" s="141">
        <v>6.419</v>
      </c>
      <c r="E29" s="18">
        <v>523</v>
      </c>
      <c r="F29" s="45"/>
      <c r="G29" s="17"/>
      <c r="H29" s="16" t="s">
        <v>46</v>
      </c>
      <c r="I29" s="89">
        <v>822</v>
      </c>
      <c r="J29" s="141">
        <v>690.895</v>
      </c>
      <c r="K29" s="18">
        <v>383.041</v>
      </c>
      <c r="L29" s="18">
        <v>841</v>
      </c>
    </row>
    <row r="30" spans="1:12" ht="12.75">
      <c r="A30" s="16" t="s">
        <v>15</v>
      </c>
      <c r="B30" s="89">
        <v>17</v>
      </c>
      <c r="C30" s="17">
        <v>5968</v>
      </c>
      <c r="D30" s="141">
        <v>8.893</v>
      </c>
      <c r="E30" s="18">
        <v>709</v>
      </c>
      <c r="F30" s="45"/>
      <c r="G30" s="17"/>
      <c r="H30" s="16" t="s">
        <v>47</v>
      </c>
      <c r="I30" s="89">
        <v>33</v>
      </c>
      <c r="J30" s="141">
        <v>21.959</v>
      </c>
      <c r="K30" s="18">
        <v>12.191</v>
      </c>
      <c r="L30" s="18">
        <v>665</v>
      </c>
    </row>
    <row r="31" spans="1:12" ht="12.75">
      <c r="A31" s="16" t="s">
        <v>16</v>
      </c>
      <c r="B31" s="89">
        <v>12</v>
      </c>
      <c r="C31" s="102">
        <v>2133</v>
      </c>
      <c r="D31" s="141">
        <v>8.503</v>
      </c>
      <c r="E31" s="18">
        <v>511</v>
      </c>
      <c r="F31" s="45"/>
      <c r="G31" s="17"/>
      <c r="H31" s="16" t="s">
        <v>48</v>
      </c>
      <c r="I31" s="89">
        <v>13</v>
      </c>
      <c r="J31" s="141">
        <v>4.808</v>
      </c>
      <c r="K31" s="18">
        <v>11.976</v>
      </c>
      <c r="L31" s="18">
        <v>370</v>
      </c>
    </row>
    <row r="32" spans="1:12" ht="12.75">
      <c r="A32" s="16" t="s">
        <v>17</v>
      </c>
      <c r="B32" s="89">
        <v>24</v>
      </c>
      <c r="C32" s="17">
        <v>8074</v>
      </c>
      <c r="D32" s="141">
        <v>12.262</v>
      </c>
      <c r="E32" s="18">
        <v>593</v>
      </c>
      <c r="F32" s="45"/>
      <c r="G32" s="17"/>
      <c r="H32" s="16" t="s">
        <v>49</v>
      </c>
      <c r="I32" s="89">
        <v>39</v>
      </c>
      <c r="J32" s="141">
        <v>17.762</v>
      </c>
      <c r="K32" s="18">
        <v>10.019</v>
      </c>
      <c r="L32" s="18">
        <v>455</v>
      </c>
    </row>
    <row r="33" spans="1:12" ht="12.75">
      <c r="A33" s="16" t="s">
        <v>18</v>
      </c>
      <c r="B33" s="100" t="s">
        <v>108</v>
      </c>
      <c r="C33" s="100" t="s">
        <v>108</v>
      </c>
      <c r="D33" s="100" t="s">
        <v>108</v>
      </c>
      <c r="E33" s="101" t="s">
        <v>108</v>
      </c>
      <c r="F33" s="45"/>
      <c r="G33" s="17"/>
      <c r="H33" s="16" t="s">
        <v>50</v>
      </c>
      <c r="I33" s="89">
        <v>46</v>
      </c>
      <c r="J33" s="141">
        <v>31.678</v>
      </c>
      <c r="K33" s="18">
        <v>22.391</v>
      </c>
      <c r="L33" s="18">
        <v>689</v>
      </c>
    </row>
    <row r="34" spans="1:12" ht="12.75">
      <c r="A34" s="16" t="s">
        <v>19</v>
      </c>
      <c r="B34" s="100" t="s">
        <v>108</v>
      </c>
      <c r="C34" s="100" t="s">
        <v>108</v>
      </c>
      <c r="D34" s="100" t="s">
        <v>108</v>
      </c>
      <c r="E34" s="101" t="s">
        <v>108</v>
      </c>
      <c r="F34" s="45"/>
      <c r="G34" s="17"/>
      <c r="H34" s="16" t="s">
        <v>51</v>
      </c>
      <c r="I34" s="89">
        <v>16</v>
      </c>
      <c r="J34" s="141">
        <v>7.752</v>
      </c>
      <c r="K34" s="18">
        <v>5.115</v>
      </c>
      <c r="L34" s="18">
        <v>485</v>
      </c>
    </row>
    <row r="35" spans="1:12" ht="12.75">
      <c r="A35" s="16" t="s">
        <v>20</v>
      </c>
      <c r="B35" s="89">
        <v>21</v>
      </c>
      <c r="C35" s="17">
        <v>11634</v>
      </c>
      <c r="D35" s="141">
        <v>11.787</v>
      </c>
      <c r="E35" s="18">
        <v>461</v>
      </c>
      <c r="F35" s="45"/>
      <c r="G35" s="17"/>
      <c r="H35" s="16" t="s">
        <v>52</v>
      </c>
      <c r="I35" s="89">
        <v>15</v>
      </c>
      <c r="J35" s="141">
        <v>7.286</v>
      </c>
      <c r="K35" s="18">
        <v>5.886</v>
      </c>
      <c r="L35" s="18">
        <v>486</v>
      </c>
    </row>
    <row r="36" spans="1:12" ht="12.75">
      <c r="A36" s="16" t="s">
        <v>21</v>
      </c>
      <c r="B36" s="89">
        <v>26</v>
      </c>
      <c r="C36" s="17">
        <v>8464</v>
      </c>
      <c r="D36" s="141">
        <v>8.836</v>
      </c>
      <c r="E36" s="18">
        <v>340</v>
      </c>
      <c r="F36" s="82"/>
      <c r="G36" s="17"/>
      <c r="H36" s="16" t="s">
        <v>53</v>
      </c>
      <c r="I36" s="89">
        <v>42</v>
      </c>
      <c r="J36" s="141">
        <v>26.455</v>
      </c>
      <c r="K36" s="18">
        <v>13.714</v>
      </c>
      <c r="L36" s="18">
        <v>630</v>
      </c>
    </row>
    <row r="37" spans="1:12" ht="12.75">
      <c r="A37" s="16" t="s">
        <v>22</v>
      </c>
      <c r="B37" s="100" t="s">
        <v>108</v>
      </c>
      <c r="C37" s="100" t="s">
        <v>108</v>
      </c>
      <c r="D37" s="100" t="s">
        <v>108</v>
      </c>
      <c r="E37" s="101" t="s">
        <v>108</v>
      </c>
      <c r="F37" s="45"/>
      <c r="G37" s="17"/>
      <c r="H37" s="16" t="s">
        <v>54</v>
      </c>
      <c r="I37" s="89">
        <v>398</v>
      </c>
      <c r="J37" s="141">
        <v>335.853</v>
      </c>
      <c r="K37" s="18">
        <v>137.2</v>
      </c>
      <c r="L37" s="18">
        <v>844</v>
      </c>
    </row>
    <row r="38" spans="1:12" ht="12.75">
      <c r="A38" s="16" t="s">
        <v>23</v>
      </c>
      <c r="B38" s="89">
        <v>18</v>
      </c>
      <c r="C38" s="17">
        <v>4510</v>
      </c>
      <c r="D38" s="141">
        <v>7.363</v>
      </c>
      <c r="E38" s="18">
        <v>409</v>
      </c>
      <c r="F38" s="45"/>
      <c r="G38" s="17"/>
      <c r="H38" s="16" t="s">
        <v>55</v>
      </c>
      <c r="I38" s="89">
        <v>13</v>
      </c>
      <c r="J38" s="141">
        <v>5.076</v>
      </c>
      <c r="K38" s="18">
        <v>3.795</v>
      </c>
      <c r="L38" s="18">
        <v>390</v>
      </c>
    </row>
    <row r="39" spans="1:12" ht="12.75">
      <c r="A39" s="16" t="s">
        <v>24</v>
      </c>
      <c r="B39" s="89">
        <v>21</v>
      </c>
      <c r="C39" s="17">
        <v>6129</v>
      </c>
      <c r="D39" s="141">
        <v>10.252</v>
      </c>
      <c r="E39" s="18">
        <v>488</v>
      </c>
      <c r="F39" s="45"/>
      <c r="G39" s="17"/>
      <c r="H39" s="16" t="s">
        <v>56</v>
      </c>
      <c r="I39" s="100" t="s">
        <v>108</v>
      </c>
      <c r="J39" s="100" t="s">
        <v>108</v>
      </c>
      <c r="K39" s="100" t="s">
        <v>108</v>
      </c>
      <c r="L39" s="101" t="s">
        <v>108</v>
      </c>
    </row>
    <row r="40" spans="1:12" ht="13.5" thickBot="1">
      <c r="A40" s="16" t="s">
        <v>25</v>
      </c>
      <c r="B40" s="89">
        <v>339</v>
      </c>
      <c r="C40" s="17">
        <v>161012</v>
      </c>
      <c r="D40" s="141">
        <v>223.061</v>
      </c>
      <c r="E40" s="18">
        <v>658</v>
      </c>
      <c r="F40" s="82"/>
      <c r="G40" s="17"/>
      <c r="H40" s="28" t="s">
        <v>109</v>
      </c>
      <c r="I40" s="105" t="s">
        <v>108</v>
      </c>
      <c r="J40" s="105" t="s">
        <v>108</v>
      </c>
      <c r="K40" s="105" t="s">
        <v>108</v>
      </c>
      <c r="L40" s="106" t="s">
        <v>108</v>
      </c>
    </row>
    <row r="41" spans="1:12" ht="12.75">
      <c r="A41" s="16" t="s">
        <v>26</v>
      </c>
      <c r="B41" s="89">
        <v>18</v>
      </c>
      <c r="C41" s="17">
        <v>8327</v>
      </c>
      <c r="D41" s="141">
        <v>12.198</v>
      </c>
      <c r="E41" s="18">
        <v>678</v>
      </c>
      <c r="F41" s="45"/>
      <c r="G41" s="17"/>
      <c r="H41" s="45"/>
      <c r="I41" s="82"/>
      <c r="J41" s="62"/>
      <c r="K41" s="92"/>
      <c r="L41" s="92"/>
    </row>
    <row r="42" spans="1:12" ht="12.75">
      <c r="A42" s="16" t="s">
        <v>27</v>
      </c>
      <c r="B42" s="89">
        <v>966</v>
      </c>
      <c r="C42" s="17">
        <v>420560</v>
      </c>
      <c r="D42" s="141">
        <v>907.726</v>
      </c>
      <c r="E42" s="18">
        <v>940</v>
      </c>
      <c r="F42" s="82"/>
      <c r="G42" s="17"/>
      <c r="H42" s="45" t="s">
        <v>66</v>
      </c>
      <c r="I42" s="31">
        <v>14378</v>
      </c>
      <c r="J42" s="30">
        <v>12902.618</v>
      </c>
      <c r="K42" s="92">
        <v>6705.53</v>
      </c>
      <c r="L42" s="92">
        <v>897</v>
      </c>
    </row>
    <row r="43" spans="1:12" ht="12.75">
      <c r="A43" s="16" t="s">
        <v>28</v>
      </c>
      <c r="B43" s="89">
        <v>79</v>
      </c>
      <c r="C43" s="17">
        <v>25529</v>
      </c>
      <c r="D43" s="141">
        <v>43.295</v>
      </c>
      <c r="E43" s="18">
        <v>548</v>
      </c>
      <c r="F43" s="82"/>
      <c r="G43" s="17"/>
      <c r="H43" s="45" t="s">
        <v>67</v>
      </c>
      <c r="I43" s="107">
        <v>374</v>
      </c>
      <c r="J43" s="33">
        <v>91.682</v>
      </c>
      <c r="K43" s="108">
        <v>57.936</v>
      </c>
      <c r="L43" s="108">
        <v>245</v>
      </c>
    </row>
    <row r="44" spans="1:12" ht="12.75">
      <c r="A44" s="16" t="s">
        <v>29</v>
      </c>
      <c r="B44" s="89">
        <v>69</v>
      </c>
      <c r="C44" s="17">
        <v>33961</v>
      </c>
      <c r="D44" s="141">
        <v>39.064</v>
      </c>
      <c r="E44" s="18">
        <v>566</v>
      </c>
      <c r="F44" s="82"/>
      <c r="G44" s="17"/>
      <c r="H44" s="45" t="s">
        <v>68</v>
      </c>
      <c r="I44" s="31">
        <v>14752</v>
      </c>
      <c r="J44" s="30">
        <v>12994.3</v>
      </c>
      <c r="K44" s="92">
        <v>6763.466</v>
      </c>
      <c r="L44" s="92">
        <v>881</v>
      </c>
    </row>
    <row r="45" spans="1:12" ht="12.75">
      <c r="A45" s="16" t="s">
        <v>30</v>
      </c>
      <c r="B45" s="89">
        <v>208</v>
      </c>
      <c r="C45" s="17">
        <v>118141</v>
      </c>
      <c r="D45" s="141">
        <v>130.733</v>
      </c>
      <c r="E45" s="18">
        <v>629</v>
      </c>
      <c r="F45" s="82"/>
      <c r="G45" s="17"/>
      <c r="H45" s="45"/>
      <c r="I45" s="82"/>
      <c r="J45" s="62"/>
      <c r="K45" s="82"/>
      <c r="L45" s="62"/>
    </row>
    <row r="46" spans="1:12" ht="12.75">
      <c r="A46" s="16" t="s">
        <v>31</v>
      </c>
      <c r="B46" s="89">
        <v>31</v>
      </c>
      <c r="C46" s="17">
        <v>13820</v>
      </c>
      <c r="D46" s="141">
        <v>13.56</v>
      </c>
      <c r="E46" s="18">
        <v>437</v>
      </c>
      <c r="F46" s="82"/>
      <c r="G46" s="17"/>
      <c r="H46" s="92"/>
      <c r="I46" s="92"/>
      <c r="J46" s="45"/>
      <c r="K46" s="62"/>
      <c r="L46" s="92"/>
    </row>
    <row r="47" spans="1:12" ht="12.75">
      <c r="A47" s="45"/>
      <c r="B47" s="45"/>
      <c r="C47" s="62"/>
      <c r="D47" s="92"/>
      <c r="E47" s="92"/>
      <c r="F47" s="82"/>
      <c r="G47" s="62"/>
      <c r="H47" s="92"/>
      <c r="I47" s="92"/>
      <c r="J47" s="45"/>
      <c r="K47" s="62"/>
      <c r="L47" s="92"/>
    </row>
    <row r="48" spans="1:12" ht="12.75">
      <c r="A48" s="5" t="s">
        <v>110</v>
      </c>
      <c r="B48" s="31"/>
      <c r="C48" s="30"/>
      <c r="D48" s="31"/>
      <c r="E48" s="30"/>
      <c r="F48" s="5"/>
      <c r="G48" s="30"/>
      <c r="H48" s="31"/>
      <c r="I48" s="30"/>
      <c r="J48" s="5"/>
      <c r="K48" s="30"/>
      <c r="L48" s="31"/>
    </row>
    <row r="49" spans="1:12" ht="12.75">
      <c r="A49" s="5" t="s">
        <v>111</v>
      </c>
      <c r="B49" s="5"/>
      <c r="C49" s="5"/>
      <c r="D49" s="31"/>
      <c r="E49" s="5"/>
      <c r="F49" s="5"/>
      <c r="G49" s="5"/>
      <c r="H49" s="31"/>
      <c r="I49" s="5"/>
      <c r="J49" s="5"/>
      <c r="K49" s="5"/>
      <c r="L49" s="31"/>
    </row>
    <row r="50" spans="1:12" ht="12.75">
      <c r="A50" s="5"/>
      <c r="B50" s="5"/>
      <c r="C50" s="5"/>
      <c r="D50" s="31"/>
      <c r="E50" s="5"/>
      <c r="F50" s="5"/>
      <c r="G50" s="5"/>
      <c r="H50" s="31"/>
      <c r="I50" s="5"/>
      <c r="J50" s="5"/>
      <c r="K50" s="5"/>
      <c r="L50" s="31"/>
    </row>
    <row r="51" spans="1:12" ht="12.75">
      <c r="A51" s="5" t="s">
        <v>112</v>
      </c>
      <c r="B51" s="5"/>
      <c r="C51" s="5"/>
      <c r="D51" s="31"/>
      <c r="E51" s="5"/>
      <c r="F51" s="5"/>
      <c r="G51" s="5"/>
      <c r="H51" s="31"/>
      <c r="I51" s="5"/>
      <c r="J51" s="5"/>
      <c r="K51" s="5"/>
      <c r="L51" s="31"/>
    </row>
    <row r="52" spans="1:12" ht="12.75">
      <c r="A52" s="109" t="s">
        <v>113</v>
      </c>
      <c r="B52" s="5"/>
      <c r="C52" s="5"/>
      <c r="D52" s="31"/>
      <c r="E52" s="5"/>
      <c r="F52" s="5"/>
      <c r="G52" s="5"/>
      <c r="H52" s="31"/>
      <c r="I52" s="5"/>
      <c r="J52" s="5"/>
      <c r="K52" s="5"/>
      <c r="L52" s="31"/>
    </row>
    <row r="53" spans="1:12" ht="12.75">
      <c r="A53" s="109" t="s">
        <v>121</v>
      </c>
      <c r="B53" s="5"/>
      <c r="C53" s="5"/>
      <c r="D53" s="31"/>
      <c r="E53" s="5"/>
      <c r="F53" s="5"/>
      <c r="G53" s="5"/>
      <c r="H53" s="31"/>
      <c r="I53" s="5"/>
      <c r="J53" s="5"/>
      <c r="K53" s="5"/>
      <c r="L53" s="31"/>
    </row>
    <row r="54" spans="1:12" ht="12.75">
      <c r="A54" s="5"/>
      <c r="B54" s="5"/>
      <c r="C54" s="5"/>
      <c r="D54" s="31"/>
      <c r="E54" s="5"/>
      <c r="F54" s="5"/>
      <c r="G54" s="5"/>
      <c r="H54" s="31"/>
      <c r="I54" s="5"/>
      <c r="J54" s="5"/>
      <c r="K54" s="5"/>
      <c r="L54" s="31"/>
    </row>
  </sheetData>
  <mergeCells count="2">
    <mergeCell ref="A2:L2"/>
    <mergeCell ref="A3:L3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1">
      <selection activeCell="A3" sqref="A3:L3"/>
    </sheetView>
  </sheetViews>
  <sheetFormatPr defaultColWidth="9.140625" defaultRowHeight="12.75"/>
  <cols>
    <col min="1" max="1" width="25.7109375" style="0" customWidth="1"/>
    <col min="2" max="2" width="16.57421875" style="0" customWidth="1"/>
    <col min="3" max="3" width="0" style="0" hidden="1" customWidth="1"/>
    <col min="4" max="4" width="16.7109375" style="0" customWidth="1"/>
    <col min="5" max="5" width="16.00390625" style="0" customWidth="1"/>
    <col min="6" max="6" width="3.00390625" style="0" customWidth="1"/>
    <col min="7" max="7" width="0" style="0" hidden="1" customWidth="1"/>
    <col min="8" max="8" width="25.7109375" style="0" customWidth="1"/>
    <col min="9" max="10" width="16.7109375" style="0" customWidth="1"/>
    <col min="11" max="11" width="0" style="0" hidden="1" customWidth="1"/>
    <col min="12" max="12" width="13.7109375" style="0" customWidth="1"/>
  </cols>
  <sheetData>
    <row r="1" spans="1:12" ht="12.75">
      <c r="A1" s="1" t="s">
        <v>122</v>
      </c>
      <c r="B1" s="5"/>
      <c r="C1" s="5"/>
      <c r="D1" s="31"/>
      <c r="E1" s="5"/>
      <c r="F1" s="5"/>
      <c r="G1" s="5"/>
      <c r="H1" s="31"/>
      <c r="I1" s="5"/>
      <c r="J1" s="5"/>
      <c r="K1" s="5"/>
      <c r="L1" s="31"/>
    </row>
    <row r="2" spans="1:12" ht="12.75">
      <c r="A2" s="261" t="s">
        <v>105</v>
      </c>
      <c r="B2" s="261"/>
      <c r="C2" s="261"/>
      <c r="D2" s="261"/>
      <c r="E2" s="261"/>
      <c r="F2" s="265"/>
      <c r="G2" s="265"/>
      <c r="H2" s="265"/>
      <c r="I2" s="265"/>
      <c r="J2" s="265"/>
      <c r="K2" s="265"/>
      <c r="L2" s="265"/>
    </row>
    <row r="3" spans="1:12" ht="12.75">
      <c r="A3" s="266" t="s">
        <v>159</v>
      </c>
      <c r="B3" s="265"/>
      <c r="C3" s="265"/>
      <c r="D3" s="265"/>
      <c r="E3" s="265"/>
      <c r="F3" s="265"/>
      <c r="G3" s="265"/>
      <c r="H3" s="265"/>
      <c r="I3" s="265"/>
      <c r="J3" s="265"/>
      <c r="K3" s="265"/>
      <c r="L3" s="265"/>
    </row>
    <row r="4" spans="1:12" ht="12.75">
      <c r="A4" s="1"/>
      <c r="B4" s="1"/>
      <c r="C4" s="1"/>
      <c r="D4" s="144"/>
      <c r="E4" s="1"/>
      <c r="F4" s="145"/>
      <c r="G4" s="145"/>
      <c r="H4" s="121"/>
      <c r="I4" s="145"/>
      <c r="J4" s="1"/>
      <c r="K4" s="1"/>
      <c r="L4" s="144"/>
    </row>
    <row r="5" spans="1:12" ht="12.75">
      <c r="A5" s="127" t="s">
        <v>61</v>
      </c>
      <c r="B5" s="128" t="s">
        <v>62</v>
      </c>
      <c r="C5" s="128" t="s">
        <v>107</v>
      </c>
      <c r="D5" s="129" t="s">
        <v>63</v>
      </c>
      <c r="E5" s="128" t="s">
        <v>64</v>
      </c>
      <c r="F5" s="130"/>
      <c r="G5" s="130"/>
      <c r="H5" s="131"/>
      <c r="I5" s="132"/>
      <c r="J5" s="130"/>
      <c r="K5" s="130"/>
      <c r="L5" s="131"/>
    </row>
    <row r="6" spans="1:12" ht="12.75">
      <c r="A6" s="16"/>
      <c r="B6" s="89"/>
      <c r="C6" s="16"/>
      <c r="D6" s="19"/>
      <c r="E6" s="16"/>
      <c r="F6" s="82"/>
      <c r="G6" s="62"/>
      <c r="H6" s="82"/>
      <c r="I6" s="45"/>
      <c r="J6" s="62"/>
      <c r="K6" s="62"/>
      <c r="L6" s="82"/>
    </row>
    <row r="7" spans="1:12" ht="12.75">
      <c r="A7" s="16" t="s">
        <v>77</v>
      </c>
      <c r="B7" s="90">
        <v>12903</v>
      </c>
      <c r="C7" s="91">
        <v>4029043</v>
      </c>
      <c r="D7" s="91">
        <v>4029.043</v>
      </c>
      <c r="E7" s="18">
        <v>312</v>
      </c>
      <c r="F7" s="82"/>
      <c r="G7" s="62"/>
      <c r="H7" s="92"/>
      <c r="I7" s="92"/>
      <c r="J7" s="82"/>
      <c r="K7" s="62"/>
      <c r="L7" s="92"/>
    </row>
    <row r="8" spans="1:12" ht="12.75">
      <c r="A8" s="16" t="s">
        <v>57</v>
      </c>
      <c r="B8" s="90">
        <v>8181</v>
      </c>
      <c r="C8" s="91">
        <v>4031093</v>
      </c>
      <c r="D8" s="91">
        <v>4031.093</v>
      </c>
      <c r="E8" s="18">
        <v>493</v>
      </c>
      <c r="F8" s="82"/>
      <c r="G8" s="62"/>
      <c r="H8" s="92"/>
      <c r="I8" s="92"/>
      <c r="J8" s="82"/>
      <c r="K8" s="62"/>
      <c r="L8" s="92"/>
    </row>
    <row r="9" spans="1:12" ht="12.75">
      <c r="A9" s="16" t="s">
        <v>58</v>
      </c>
      <c r="B9" s="90">
        <v>5297</v>
      </c>
      <c r="C9" s="91">
        <v>1171271</v>
      </c>
      <c r="D9" s="91">
        <v>1171.271</v>
      </c>
      <c r="E9" s="18">
        <v>221</v>
      </c>
      <c r="F9" s="82"/>
      <c r="G9" s="62"/>
      <c r="H9" s="92"/>
      <c r="I9" s="92"/>
      <c r="J9" s="82"/>
      <c r="K9" s="62"/>
      <c r="L9" s="92"/>
    </row>
    <row r="10" spans="1:12" ht="12.75">
      <c r="A10" s="16" t="s">
        <v>59</v>
      </c>
      <c r="B10" s="90">
        <v>20587</v>
      </c>
      <c r="C10" s="91">
        <v>8864091</v>
      </c>
      <c r="D10" s="91">
        <v>8864.091</v>
      </c>
      <c r="E10" s="18">
        <v>431</v>
      </c>
      <c r="F10" s="82"/>
      <c r="G10" s="62"/>
      <c r="H10" s="92"/>
      <c r="I10" s="92"/>
      <c r="J10" s="82"/>
      <c r="K10" s="62"/>
      <c r="L10" s="92"/>
    </row>
    <row r="11" spans="1:12" ht="13.5" thickBot="1">
      <c r="A11" s="28" t="s">
        <v>60</v>
      </c>
      <c r="B11" s="94">
        <v>19588</v>
      </c>
      <c r="C11" s="95">
        <v>7522258</v>
      </c>
      <c r="D11" s="95">
        <v>7522.258</v>
      </c>
      <c r="E11" s="96">
        <v>384</v>
      </c>
      <c r="F11" s="82"/>
      <c r="G11" s="62"/>
      <c r="H11" s="92"/>
      <c r="I11" s="92"/>
      <c r="J11" s="82"/>
      <c r="K11" s="62"/>
      <c r="L11" s="92"/>
    </row>
    <row r="12" spans="1:12" s="47" customFormat="1" ht="12.75">
      <c r="A12" s="1" t="s">
        <v>69</v>
      </c>
      <c r="B12" s="119">
        <v>66556</v>
      </c>
      <c r="C12" s="119">
        <f>SUM(C7:C11)</f>
        <v>25617756</v>
      </c>
      <c r="D12" s="146">
        <v>25617.756</v>
      </c>
      <c r="E12" s="51">
        <v>385</v>
      </c>
      <c r="F12" s="121"/>
      <c r="G12" s="122"/>
      <c r="H12" s="123"/>
      <c r="I12" s="123"/>
      <c r="J12" s="124"/>
      <c r="K12" s="122"/>
      <c r="L12" s="123"/>
    </row>
    <row r="13" spans="1:12" ht="12.75">
      <c r="A13" s="16"/>
      <c r="B13" s="16"/>
      <c r="C13" s="16"/>
      <c r="D13" s="18"/>
      <c r="E13" s="18"/>
      <c r="F13" s="82"/>
      <c r="G13" s="62"/>
      <c r="H13" s="92"/>
      <c r="I13" s="92"/>
      <c r="J13" s="62"/>
      <c r="K13" s="62"/>
      <c r="L13" s="92"/>
    </row>
    <row r="14" spans="1:12" s="47" customFormat="1" ht="11.25" customHeight="1">
      <c r="A14" s="125" t="s">
        <v>70</v>
      </c>
      <c r="B14" s="125"/>
      <c r="C14" s="125"/>
      <c r="D14" s="49"/>
      <c r="E14" s="49"/>
      <c r="F14" s="126"/>
      <c r="G14" s="48"/>
      <c r="H14" s="125" t="s">
        <v>70</v>
      </c>
      <c r="I14" s="49"/>
      <c r="J14" s="48"/>
      <c r="K14" s="48"/>
      <c r="L14" s="49"/>
    </row>
    <row r="15" spans="1:12" ht="12.75">
      <c r="A15" s="16" t="s">
        <v>0</v>
      </c>
      <c r="B15" s="90">
        <v>4227</v>
      </c>
      <c r="C15" s="17">
        <v>61020</v>
      </c>
      <c r="D15" s="91">
        <v>668.259</v>
      </c>
      <c r="E15" s="18">
        <v>158</v>
      </c>
      <c r="F15" s="82"/>
      <c r="G15" s="17"/>
      <c r="H15" s="16" t="s">
        <v>32</v>
      </c>
      <c r="I15" s="90">
        <v>5109</v>
      </c>
      <c r="J15" s="91">
        <v>1044.124</v>
      </c>
      <c r="K15" s="18">
        <v>102.904</v>
      </c>
      <c r="L15" s="18">
        <v>204</v>
      </c>
    </row>
    <row r="16" spans="1:12" ht="12.75">
      <c r="A16" s="16" t="s">
        <v>1</v>
      </c>
      <c r="B16" s="93">
        <v>362</v>
      </c>
      <c r="C16" s="103" t="s">
        <v>108</v>
      </c>
      <c r="D16" s="91">
        <v>79.102</v>
      </c>
      <c r="E16" s="18">
        <v>219</v>
      </c>
      <c r="F16" s="45"/>
      <c r="G16" s="17"/>
      <c r="H16" s="16" t="s">
        <v>33</v>
      </c>
      <c r="I16" s="93">
        <v>277</v>
      </c>
      <c r="J16" s="91">
        <v>56.705</v>
      </c>
      <c r="K16" s="18">
        <v>4.909</v>
      </c>
      <c r="L16" s="18">
        <v>205</v>
      </c>
    </row>
    <row r="17" spans="1:12" ht="12.75">
      <c r="A17" s="16" t="s">
        <v>2</v>
      </c>
      <c r="B17" s="90">
        <v>2043</v>
      </c>
      <c r="C17" s="17">
        <v>20425</v>
      </c>
      <c r="D17" s="91">
        <v>403.567</v>
      </c>
      <c r="E17" s="18">
        <v>198</v>
      </c>
      <c r="F17" s="82"/>
      <c r="G17" s="17"/>
      <c r="H17" s="16" t="s">
        <v>34</v>
      </c>
      <c r="I17" s="90">
        <v>1071</v>
      </c>
      <c r="J17" s="91">
        <v>201.473</v>
      </c>
      <c r="K17" s="18">
        <v>9.907</v>
      </c>
      <c r="L17" s="18">
        <v>188</v>
      </c>
    </row>
    <row r="18" spans="1:12" ht="12.75">
      <c r="A18" s="16" t="s">
        <v>3</v>
      </c>
      <c r="B18" s="93">
        <v>758</v>
      </c>
      <c r="C18" s="17">
        <v>13366</v>
      </c>
      <c r="D18" s="91">
        <v>163.954</v>
      </c>
      <c r="E18" s="18">
        <v>216</v>
      </c>
      <c r="F18" s="45"/>
      <c r="G18" s="17"/>
      <c r="H18" s="16" t="s">
        <v>35</v>
      </c>
      <c r="I18" s="93">
        <v>663</v>
      </c>
      <c r="J18" s="91">
        <v>162.322</v>
      </c>
      <c r="K18" s="18">
        <v>3.891</v>
      </c>
      <c r="L18" s="18">
        <v>245</v>
      </c>
    </row>
    <row r="19" spans="1:12" ht="12.75">
      <c r="A19" s="16" t="s">
        <v>4</v>
      </c>
      <c r="B19" s="93">
        <v>946</v>
      </c>
      <c r="C19" s="17">
        <v>9565</v>
      </c>
      <c r="D19" s="91">
        <v>205.964</v>
      </c>
      <c r="E19" s="18">
        <v>218</v>
      </c>
      <c r="F19" s="45"/>
      <c r="G19" s="17"/>
      <c r="H19" s="16" t="s">
        <v>36</v>
      </c>
      <c r="I19" s="90">
        <v>1959</v>
      </c>
      <c r="J19" s="91">
        <v>302.187</v>
      </c>
      <c r="K19" s="18">
        <v>10.875</v>
      </c>
      <c r="L19" s="18">
        <v>154</v>
      </c>
    </row>
    <row r="20" spans="1:12" ht="12.75">
      <c r="A20" s="16" t="s">
        <v>5</v>
      </c>
      <c r="B20" s="90">
        <v>1063</v>
      </c>
      <c r="C20" s="17">
        <v>9648</v>
      </c>
      <c r="D20" s="91">
        <v>230.749</v>
      </c>
      <c r="E20" s="18">
        <v>217</v>
      </c>
      <c r="F20" s="82"/>
      <c r="G20" s="17"/>
      <c r="H20" s="16" t="s">
        <v>37</v>
      </c>
      <c r="I20" s="90">
        <v>2356</v>
      </c>
      <c r="J20" s="91">
        <v>381163</v>
      </c>
      <c r="K20" s="18">
        <v>33.732</v>
      </c>
      <c r="L20" s="18">
        <v>162</v>
      </c>
    </row>
    <row r="21" spans="1:12" ht="12.75">
      <c r="A21" s="16" t="s">
        <v>6</v>
      </c>
      <c r="B21" s="93">
        <v>910</v>
      </c>
      <c r="C21" s="17">
        <v>13812</v>
      </c>
      <c r="D21" s="91">
        <v>175.185</v>
      </c>
      <c r="E21" s="18">
        <v>193</v>
      </c>
      <c r="F21" s="45"/>
      <c r="G21" s="17"/>
      <c r="H21" s="16" t="s">
        <v>38</v>
      </c>
      <c r="I21" s="90">
        <v>5217</v>
      </c>
      <c r="J21" s="91">
        <v>1101.254</v>
      </c>
      <c r="K21" s="18">
        <v>37.824</v>
      </c>
      <c r="L21" s="18">
        <v>211</v>
      </c>
    </row>
    <row r="22" spans="1:12" ht="12.75">
      <c r="A22" s="16" t="s">
        <v>7</v>
      </c>
      <c r="B22" s="93">
        <v>625</v>
      </c>
      <c r="C22" s="17">
        <v>7827</v>
      </c>
      <c r="D22" s="91">
        <v>144.621</v>
      </c>
      <c r="E22" s="18">
        <v>231</v>
      </c>
      <c r="F22" s="45"/>
      <c r="G22" s="17"/>
      <c r="H22" s="16" t="s">
        <v>39</v>
      </c>
      <c r="I22" s="93">
        <v>847</v>
      </c>
      <c r="J22" s="91">
        <v>182.499</v>
      </c>
      <c r="K22" s="18">
        <v>7.915</v>
      </c>
      <c r="L22" s="18">
        <v>215</v>
      </c>
    </row>
    <row r="23" spans="1:12" ht="12.75">
      <c r="A23" s="16" t="s">
        <v>8</v>
      </c>
      <c r="B23" s="90">
        <v>1087</v>
      </c>
      <c r="C23" s="17">
        <v>11022</v>
      </c>
      <c r="D23" s="91">
        <v>205.71</v>
      </c>
      <c r="E23" s="18">
        <v>189</v>
      </c>
      <c r="F23" s="82"/>
      <c r="G23" s="17"/>
      <c r="H23" s="16" t="s">
        <v>40</v>
      </c>
      <c r="I23" s="90">
        <v>3475</v>
      </c>
      <c r="J23" s="91">
        <v>551.544</v>
      </c>
      <c r="K23" s="18">
        <v>23.897</v>
      </c>
      <c r="L23" s="18">
        <v>159</v>
      </c>
    </row>
    <row r="24" spans="1:12" ht="12.75">
      <c r="A24" s="16" t="s">
        <v>9</v>
      </c>
      <c r="B24" s="93">
        <v>651</v>
      </c>
      <c r="C24" s="17">
        <v>3461</v>
      </c>
      <c r="D24" s="91">
        <v>112.694</v>
      </c>
      <c r="E24" s="18">
        <v>173</v>
      </c>
      <c r="F24" s="45"/>
      <c r="G24" s="17"/>
      <c r="H24" s="16" t="s">
        <v>41</v>
      </c>
      <c r="I24" s="90">
        <v>1938</v>
      </c>
      <c r="J24" s="91">
        <v>360.271</v>
      </c>
      <c r="K24" s="18">
        <v>23</v>
      </c>
      <c r="L24" s="18">
        <v>186</v>
      </c>
    </row>
    <row r="25" spans="1:12" ht="12.75">
      <c r="A25" s="16" t="s">
        <v>10</v>
      </c>
      <c r="B25" s="93">
        <v>704</v>
      </c>
      <c r="C25" s="17">
        <v>8163</v>
      </c>
      <c r="D25" s="91">
        <v>149.49</v>
      </c>
      <c r="E25" s="18">
        <v>212</v>
      </c>
      <c r="F25" s="45"/>
      <c r="G25" s="17"/>
      <c r="H25" s="16" t="s">
        <v>42</v>
      </c>
      <c r="I25" s="93">
        <v>329</v>
      </c>
      <c r="J25" s="91">
        <v>76.222</v>
      </c>
      <c r="K25" s="115" t="s">
        <v>108</v>
      </c>
      <c r="L25" s="18">
        <v>232</v>
      </c>
    </row>
    <row r="26" spans="1:12" ht="12.75">
      <c r="A26" s="16" t="s">
        <v>11</v>
      </c>
      <c r="B26" s="93">
        <v>400</v>
      </c>
      <c r="C26" s="17">
        <v>4286</v>
      </c>
      <c r="D26" s="91">
        <v>108.905</v>
      </c>
      <c r="E26" s="18">
        <v>272</v>
      </c>
      <c r="F26" s="45"/>
      <c r="G26" s="17"/>
      <c r="H26" s="16" t="s">
        <v>43</v>
      </c>
      <c r="I26" s="93">
        <v>204</v>
      </c>
      <c r="J26" s="91">
        <v>51.973</v>
      </c>
      <c r="K26" s="115" t="s">
        <v>108</v>
      </c>
      <c r="L26" s="18">
        <v>255</v>
      </c>
    </row>
    <row r="27" spans="1:12" ht="12.75">
      <c r="A27" s="16" t="s">
        <v>12</v>
      </c>
      <c r="B27" s="90">
        <v>4407</v>
      </c>
      <c r="C27" s="17">
        <v>47029</v>
      </c>
      <c r="D27" s="91">
        <v>703.945</v>
      </c>
      <c r="E27" s="18">
        <v>160</v>
      </c>
      <c r="F27" s="82"/>
      <c r="G27" s="17"/>
      <c r="H27" s="16" t="s">
        <v>44</v>
      </c>
      <c r="I27" s="93">
        <v>338</v>
      </c>
      <c r="J27" s="91">
        <v>77.906</v>
      </c>
      <c r="K27" s="18">
        <v>5.587</v>
      </c>
      <c r="L27" s="18">
        <v>230</v>
      </c>
    </row>
    <row r="28" spans="1:12" ht="12.75">
      <c r="A28" s="16" t="s">
        <v>13</v>
      </c>
      <c r="B28" s="90">
        <v>11700</v>
      </c>
      <c r="C28" s="17">
        <v>148746</v>
      </c>
      <c r="D28" s="91">
        <v>1982.576</v>
      </c>
      <c r="E28" s="18">
        <v>169</v>
      </c>
      <c r="F28" s="82"/>
      <c r="G28" s="17"/>
      <c r="H28" s="16" t="s">
        <v>45</v>
      </c>
      <c r="I28" s="90">
        <v>1297</v>
      </c>
      <c r="J28" s="91">
        <v>284.152</v>
      </c>
      <c r="K28" s="18">
        <v>14.557</v>
      </c>
      <c r="L28" s="18">
        <v>219</v>
      </c>
    </row>
    <row r="29" spans="1:12" ht="12.75">
      <c r="A29" s="16" t="s">
        <v>14</v>
      </c>
      <c r="B29" s="93">
        <v>382</v>
      </c>
      <c r="C29" s="17">
        <v>4919</v>
      </c>
      <c r="D29" s="91">
        <v>91.396</v>
      </c>
      <c r="E29" s="18">
        <v>239</v>
      </c>
      <c r="F29" s="45"/>
      <c r="G29" s="17"/>
      <c r="H29" s="16" t="s">
        <v>46</v>
      </c>
      <c r="I29" s="90">
        <v>22904</v>
      </c>
      <c r="J29" s="91">
        <v>4545.343</v>
      </c>
      <c r="K29" s="18">
        <v>383.041</v>
      </c>
      <c r="L29" s="18">
        <v>198</v>
      </c>
    </row>
    <row r="30" spans="1:12" ht="12.75">
      <c r="A30" s="16" t="s">
        <v>15</v>
      </c>
      <c r="B30" s="93">
        <v>449</v>
      </c>
      <c r="C30" s="17">
        <v>5968</v>
      </c>
      <c r="D30" s="91">
        <v>118.854</v>
      </c>
      <c r="E30" s="18">
        <v>265</v>
      </c>
      <c r="F30" s="45"/>
      <c r="G30" s="17"/>
      <c r="H30" s="16" t="s">
        <v>47</v>
      </c>
      <c r="I30" s="93">
        <v>791</v>
      </c>
      <c r="J30" s="91">
        <v>190.129</v>
      </c>
      <c r="K30" s="18">
        <v>12.191</v>
      </c>
      <c r="L30" s="18">
        <v>240</v>
      </c>
    </row>
    <row r="31" spans="1:12" ht="12.75">
      <c r="A31" s="16" t="s">
        <v>16</v>
      </c>
      <c r="B31" s="93">
        <v>501</v>
      </c>
      <c r="C31" s="102">
        <v>2133</v>
      </c>
      <c r="D31" s="91">
        <v>108.05</v>
      </c>
      <c r="E31" s="18">
        <v>216</v>
      </c>
      <c r="F31" s="45"/>
      <c r="G31" s="17"/>
      <c r="H31" s="16" t="s">
        <v>48</v>
      </c>
      <c r="I31" s="93">
        <v>676</v>
      </c>
      <c r="J31" s="91">
        <v>136.305</v>
      </c>
      <c r="K31" s="18">
        <v>11.976</v>
      </c>
      <c r="L31" s="18">
        <v>202</v>
      </c>
    </row>
    <row r="32" spans="1:12" ht="12.75">
      <c r="A32" s="16" t="s">
        <v>17</v>
      </c>
      <c r="B32" s="93">
        <v>625</v>
      </c>
      <c r="C32" s="17">
        <v>8074</v>
      </c>
      <c r="D32" s="91">
        <v>114.981</v>
      </c>
      <c r="E32" s="18">
        <v>184</v>
      </c>
      <c r="F32" s="45"/>
      <c r="G32" s="17"/>
      <c r="H32" s="16" t="s">
        <v>49</v>
      </c>
      <c r="I32" s="90">
        <v>1459</v>
      </c>
      <c r="J32" s="91">
        <v>253.576</v>
      </c>
      <c r="K32" s="18">
        <v>10.019</v>
      </c>
      <c r="L32" s="18">
        <v>174</v>
      </c>
    </row>
    <row r="33" spans="1:12" ht="12.75">
      <c r="A33" s="16" t="s">
        <v>18</v>
      </c>
      <c r="B33" s="93">
        <v>360</v>
      </c>
      <c r="C33" s="103" t="s">
        <v>108</v>
      </c>
      <c r="D33" s="91">
        <v>66.383</v>
      </c>
      <c r="E33" s="18">
        <v>184</v>
      </c>
      <c r="F33" s="45"/>
      <c r="G33" s="17"/>
      <c r="H33" s="16" t="s">
        <v>50</v>
      </c>
      <c r="I33" s="90">
        <v>2038</v>
      </c>
      <c r="J33" s="91">
        <v>398.679</v>
      </c>
      <c r="K33" s="18">
        <v>22.391</v>
      </c>
      <c r="L33" s="18">
        <v>196</v>
      </c>
    </row>
    <row r="34" spans="1:12" ht="12.75">
      <c r="A34" s="16" t="s">
        <v>19</v>
      </c>
      <c r="B34" s="93">
        <v>29</v>
      </c>
      <c r="C34" s="103" t="s">
        <v>108</v>
      </c>
      <c r="D34" s="91">
        <v>6.884</v>
      </c>
      <c r="E34" s="18">
        <v>237</v>
      </c>
      <c r="F34" s="45"/>
      <c r="G34" s="17"/>
      <c r="H34" s="16" t="s">
        <v>51</v>
      </c>
      <c r="I34" s="93">
        <v>728</v>
      </c>
      <c r="J34" s="91">
        <v>135.073</v>
      </c>
      <c r="K34" s="18">
        <v>5.115</v>
      </c>
      <c r="L34" s="18">
        <v>186</v>
      </c>
    </row>
    <row r="35" spans="1:12" ht="12.75">
      <c r="A35" s="16" t="s">
        <v>20</v>
      </c>
      <c r="B35" s="93">
        <v>619</v>
      </c>
      <c r="C35" s="17">
        <v>11634</v>
      </c>
      <c r="D35" s="91">
        <v>157.911</v>
      </c>
      <c r="E35" s="18">
        <v>255</v>
      </c>
      <c r="F35" s="45"/>
      <c r="G35" s="17"/>
      <c r="H35" s="16" t="s">
        <v>52</v>
      </c>
      <c r="I35" s="93">
        <v>538</v>
      </c>
      <c r="J35" s="91">
        <v>115.193</v>
      </c>
      <c r="K35" s="18">
        <v>5.886</v>
      </c>
      <c r="L35" s="18">
        <v>214</v>
      </c>
    </row>
    <row r="36" spans="1:12" ht="12.75">
      <c r="A36" s="16" t="s">
        <v>21</v>
      </c>
      <c r="B36" s="90">
        <v>1154</v>
      </c>
      <c r="C36" s="17">
        <v>8464</v>
      </c>
      <c r="D36" s="91">
        <v>263.709</v>
      </c>
      <c r="E36" s="18">
        <v>229</v>
      </c>
      <c r="F36" s="82"/>
      <c r="G36" s="17"/>
      <c r="H36" s="16" t="s">
        <v>53</v>
      </c>
      <c r="I36" s="90">
        <v>1279</v>
      </c>
      <c r="J36" s="91">
        <v>245.915</v>
      </c>
      <c r="K36" s="18">
        <v>13.714</v>
      </c>
      <c r="L36" s="18">
        <v>192</v>
      </c>
    </row>
    <row r="37" spans="1:12" ht="12.75">
      <c r="A37" s="16" t="s">
        <v>22</v>
      </c>
      <c r="B37" s="93">
        <v>221</v>
      </c>
      <c r="C37" s="103" t="s">
        <v>108</v>
      </c>
      <c r="D37" s="91">
        <v>48.295</v>
      </c>
      <c r="E37" s="18">
        <v>171</v>
      </c>
      <c r="F37" s="45"/>
      <c r="G37" s="17"/>
      <c r="H37" s="16" t="s">
        <v>54</v>
      </c>
      <c r="I37" s="90">
        <v>14762</v>
      </c>
      <c r="J37" s="91">
        <v>2745.544</v>
      </c>
      <c r="K37" s="18">
        <v>137.2</v>
      </c>
      <c r="L37" s="18">
        <v>186</v>
      </c>
    </row>
    <row r="38" spans="1:12" ht="12.75">
      <c r="A38" s="16" t="s">
        <v>23</v>
      </c>
      <c r="B38" s="93">
        <v>682</v>
      </c>
      <c r="C38" s="17">
        <v>4510</v>
      </c>
      <c r="D38" s="91">
        <v>116.346</v>
      </c>
      <c r="E38" s="18">
        <v>171</v>
      </c>
      <c r="F38" s="45"/>
      <c r="G38" s="17"/>
      <c r="H38" s="16" t="s">
        <v>55</v>
      </c>
      <c r="I38" s="93">
        <v>459</v>
      </c>
      <c r="J38" s="91">
        <v>91.223</v>
      </c>
      <c r="K38" s="18">
        <v>3.795</v>
      </c>
      <c r="L38" s="18">
        <v>199</v>
      </c>
    </row>
    <row r="39" spans="1:12" ht="12.75">
      <c r="A39" s="16" t="s">
        <v>24</v>
      </c>
      <c r="B39" s="93">
        <v>807</v>
      </c>
      <c r="C39" s="17">
        <v>6129</v>
      </c>
      <c r="D39" s="91">
        <v>157.405</v>
      </c>
      <c r="E39" s="18">
        <v>195</v>
      </c>
      <c r="F39" s="45"/>
      <c r="G39" s="17"/>
      <c r="H39" s="16" t="s">
        <v>56</v>
      </c>
      <c r="I39" s="93">
        <v>195</v>
      </c>
      <c r="J39" s="91">
        <v>50.685</v>
      </c>
      <c r="K39" s="115" t="s">
        <v>108</v>
      </c>
      <c r="L39" s="18">
        <v>260</v>
      </c>
    </row>
    <row r="40" spans="1:12" ht="13.5" thickBot="1">
      <c r="A40" s="16" t="s">
        <v>25</v>
      </c>
      <c r="B40" s="90">
        <v>9302</v>
      </c>
      <c r="C40" s="17">
        <v>161012</v>
      </c>
      <c r="D40" s="91">
        <v>1434.224</v>
      </c>
      <c r="E40" s="18">
        <v>154</v>
      </c>
      <c r="F40" s="82"/>
      <c r="G40" s="17"/>
      <c r="H40" s="20" t="s">
        <v>109</v>
      </c>
      <c r="I40" s="136">
        <v>74</v>
      </c>
      <c r="J40" s="95">
        <v>11.331</v>
      </c>
      <c r="K40" s="105" t="s">
        <v>108</v>
      </c>
      <c r="L40" s="96">
        <v>153</v>
      </c>
    </row>
    <row r="41" spans="1:12" ht="12.75">
      <c r="A41" s="16" t="s">
        <v>26</v>
      </c>
      <c r="B41" s="93">
        <v>464</v>
      </c>
      <c r="C41" s="17">
        <v>8327</v>
      </c>
      <c r="D41" s="91">
        <v>105.609</v>
      </c>
      <c r="E41" s="18">
        <v>228</v>
      </c>
      <c r="F41" s="45"/>
      <c r="G41" s="17"/>
      <c r="H41" s="45"/>
      <c r="I41" s="82"/>
      <c r="J41" s="62"/>
      <c r="K41" s="92"/>
      <c r="L41" s="92"/>
    </row>
    <row r="42" spans="1:12" ht="12.75">
      <c r="A42" s="16" t="s">
        <v>27</v>
      </c>
      <c r="B42" s="90">
        <v>21998</v>
      </c>
      <c r="C42" s="17">
        <v>420560</v>
      </c>
      <c r="D42" s="91">
        <v>4496.797</v>
      </c>
      <c r="E42" s="18">
        <v>204</v>
      </c>
      <c r="F42" s="82"/>
      <c r="G42" s="17"/>
      <c r="H42" s="45" t="s">
        <v>66</v>
      </c>
      <c r="I42" s="79">
        <v>212135</v>
      </c>
      <c r="J42" s="42">
        <v>53678.468</v>
      </c>
      <c r="K42" s="92">
        <v>6705.53</v>
      </c>
      <c r="L42" s="92">
        <v>253</v>
      </c>
    </row>
    <row r="43" spans="1:12" ht="12.75">
      <c r="A43" s="16" t="s">
        <v>28</v>
      </c>
      <c r="B43" s="90">
        <v>2659</v>
      </c>
      <c r="C43" s="17">
        <v>25529</v>
      </c>
      <c r="D43" s="91">
        <v>458.541</v>
      </c>
      <c r="E43" s="18">
        <v>172</v>
      </c>
      <c r="F43" s="82"/>
      <c r="G43" s="17"/>
      <c r="H43" s="45" t="s">
        <v>67</v>
      </c>
      <c r="I43" s="137">
        <v>37240</v>
      </c>
      <c r="J43" s="138">
        <v>3274.341</v>
      </c>
      <c r="K43" s="108">
        <v>57.936</v>
      </c>
      <c r="L43" s="108">
        <v>88</v>
      </c>
    </row>
    <row r="44" spans="1:12" ht="12.75">
      <c r="A44" s="16" t="s">
        <v>29</v>
      </c>
      <c r="B44" s="90">
        <v>2101</v>
      </c>
      <c r="C44" s="17">
        <v>33961</v>
      </c>
      <c r="D44" s="91">
        <v>479.529</v>
      </c>
      <c r="E44" s="18">
        <v>228</v>
      </c>
      <c r="F44" s="82"/>
      <c r="G44" s="17"/>
      <c r="H44" s="45" t="s">
        <v>68</v>
      </c>
      <c r="I44" s="79">
        <v>249375</v>
      </c>
      <c r="J44" s="42">
        <v>56952.809</v>
      </c>
      <c r="K44" s="92">
        <v>6763.466</v>
      </c>
      <c r="L44" s="92">
        <v>228</v>
      </c>
    </row>
    <row r="45" spans="1:12" ht="12.75">
      <c r="A45" s="16" t="s">
        <v>30</v>
      </c>
      <c r="B45" s="90">
        <v>5884</v>
      </c>
      <c r="C45" s="17">
        <v>118141</v>
      </c>
      <c r="D45" s="91">
        <v>1054.25</v>
      </c>
      <c r="E45" s="18">
        <v>179</v>
      </c>
      <c r="F45" s="82"/>
      <c r="G45" s="17"/>
      <c r="H45" s="45"/>
      <c r="I45" s="82"/>
      <c r="J45" s="62"/>
      <c r="K45" s="82"/>
      <c r="L45" s="62"/>
    </row>
    <row r="46" spans="1:12" ht="12.75">
      <c r="A46" s="16" t="s">
        <v>31</v>
      </c>
      <c r="B46" s="90">
        <v>1449</v>
      </c>
      <c r="C46" s="17">
        <v>13820</v>
      </c>
      <c r="D46" s="91">
        <v>296.468</v>
      </c>
      <c r="E46" s="18">
        <v>205</v>
      </c>
      <c r="F46" s="82"/>
      <c r="G46" s="17"/>
      <c r="H46" s="92"/>
      <c r="I46" s="92"/>
      <c r="J46" s="45"/>
      <c r="K46" s="62"/>
      <c r="L46" s="92"/>
    </row>
    <row r="47" spans="1:12" ht="12.75">
      <c r="A47" s="45"/>
      <c r="B47" s="45"/>
      <c r="C47" s="62"/>
      <c r="D47" s="92"/>
      <c r="E47" s="92"/>
      <c r="F47" s="82"/>
      <c r="G47" s="62"/>
      <c r="H47" s="92"/>
      <c r="I47" s="92"/>
      <c r="J47" s="45"/>
      <c r="K47" s="62"/>
      <c r="L47" s="92"/>
    </row>
    <row r="48" spans="1:12" ht="12.75">
      <c r="A48" s="5" t="s">
        <v>110</v>
      </c>
      <c r="B48" s="31"/>
      <c r="C48" s="30"/>
      <c r="D48" s="31"/>
      <c r="E48" s="30"/>
      <c r="F48" s="5"/>
      <c r="G48" s="30"/>
      <c r="H48" s="31"/>
      <c r="I48" s="30"/>
      <c r="J48" s="5"/>
      <c r="K48" s="30"/>
      <c r="L48" s="31"/>
    </row>
    <row r="49" spans="1:12" ht="12.75">
      <c r="A49" s="5" t="s">
        <v>111</v>
      </c>
      <c r="B49" s="5"/>
      <c r="C49" s="5"/>
      <c r="D49" s="31"/>
      <c r="E49" s="5"/>
      <c r="F49" s="5"/>
      <c r="G49" s="5"/>
      <c r="H49" s="31"/>
      <c r="I49" s="5"/>
      <c r="J49" s="5"/>
      <c r="K49" s="5"/>
      <c r="L49" s="31"/>
    </row>
    <row r="50" spans="1:12" ht="12.75">
      <c r="A50" s="5"/>
      <c r="B50" s="5"/>
      <c r="C50" s="5"/>
      <c r="D50" s="31"/>
      <c r="E50" s="5"/>
      <c r="F50" s="5"/>
      <c r="G50" s="5"/>
      <c r="H50" s="31"/>
      <c r="I50" s="5"/>
      <c r="J50" s="5"/>
      <c r="K50" s="5"/>
      <c r="L50" s="31"/>
    </row>
    <row r="51" spans="1:12" ht="12.75">
      <c r="A51" s="5" t="s">
        <v>112</v>
      </c>
      <c r="B51" s="5"/>
      <c r="C51" s="5"/>
      <c r="D51" s="31"/>
      <c r="E51" s="5"/>
      <c r="F51" s="5"/>
      <c r="G51" s="5"/>
      <c r="H51" s="31"/>
      <c r="I51" s="5"/>
      <c r="J51" s="5"/>
      <c r="K51" s="5"/>
      <c r="L51" s="31"/>
    </row>
    <row r="52" spans="1:12" ht="12.75">
      <c r="A52" s="109" t="s">
        <v>113</v>
      </c>
      <c r="B52" s="5"/>
      <c r="C52" s="5"/>
      <c r="D52" s="31"/>
      <c r="E52" s="5"/>
      <c r="F52" s="5"/>
      <c r="G52" s="5"/>
      <c r="H52" s="31"/>
      <c r="I52" s="5"/>
      <c r="J52" s="5"/>
      <c r="K52" s="5"/>
      <c r="L52" s="31"/>
    </row>
    <row r="53" spans="1:12" ht="12.75">
      <c r="A53" s="109" t="s">
        <v>121</v>
      </c>
      <c r="B53" s="5"/>
      <c r="C53" s="5"/>
      <c r="D53" s="31"/>
      <c r="E53" s="5"/>
      <c r="F53" s="5"/>
      <c r="G53" s="5"/>
      <c r="H53" s="31"/>
      <c r="I53" s="5"/>
      <c r="J53" s="5"/>
      <c r="K53" s="5"/>
      <c r="L53" s="31"/>
    </row>
    <row r="54" spans="1:12" ht="12.75">
      <c r="A54" s="5"/>
      <c r="B54" s="5"/>
      <c r="C54" s="5"/>
      <c r="D54" s="31"/>
      <c r="E54" s="5"/>
      <c r="F54" s="5"/>
      <c r="G54" s="5"/>
      <c r="H54" s="31"/>
      <c r="I54" s="5"/>
      <c r="J54" s="5"/>
      <c r="K54" s="5"/>
      <c r="L54" s="31"/>
    </row>
  </sheetData>
  <mergeCells count="2">
    <mergeCell ref="A2:L2"/>
    <mergeCell ref="A3:L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Tables: Child and Dependent Care Credit 2003</dc:title>
  <dc:subject/>
  <dc:creator/>
  <cp:keywords>child,dependent,care,credit,2003</cp:keywords>
  <dc:description/>
  <cp:lastModifiedBy>tp01vh</cp:lastModifiedBy>
  <dcterms:created xsi:type="dcterms:W3CDTF">2006-07-19T17:55:10Z</dcterms:created>
  <dcterms:modified xsi:type="dcterms:W3CDTF">2007-03-27T14:16:29Z</dcterms:modified>
  <cp:category/>
  <cp:version/>
  <cp:contentType/>
  <cp:contentStatus/>
</cp:coreProperties>
</file>