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360" windowHeight="8790" activeTab="0"/>
  </bookViews>
  <sheets>
    <sheet name="Calc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nysorps</author>
  </authors>
  <commentList>
    <comment ref="B10" authorId="0">
      <text>
        <r>
          <rPr>
            <b/>
            <sz val="8"/>
            <rFont val="Tahoma"/>
            <family val="2"/>
          </rPr>
          <t>FERC:
Page 114, line 4c</t>
        </r>
      </text>
    </comment>
    <comment ref="B11" authorId="0">
      <text>
        <r>
          <rPr>
            <b/>
            <sz val="8"/>
            <rFont val="Tahoma"/>
            <family val="2"/>
          </rPr>
          <t>FERC:
Page 114, line 5c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FERC:
Page 319, line 77b
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Calculation:
   Items 1 + 2 - 3
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Calculation:
   Item 4 divided by 7 
</t>
        </r>
      </text>
    </comment>
    <comment ref="B16" authorId="0">
      <text>
        <r>
          <rPr>
            <b/>
            <sz val="8"/>
            <rFont val="Tahoma"/>
            <family val="2"/>
          </rPr>
          <t>FERC:
Page 111, line 45</t>
        </r>
      </text>
    </comment>
    <comment ref="B17" authorId="0">
      <text>
        <r>
          <rPr>
            <b/>
            <sz val="8"/>
            <rFont val="Tahoma"/>
            <family val="2"/>
          </rPr>
          <t>FERC:
Page 111, line 52</t>
        </r>
      </text>
    </comment>
    <comment ref="B18" authorId="0">
      <text>
        <r>
          <rPr>
            <b/>
            <sz val="8"/>
            <rFont val="Tahoma"/>
            <family val="2"/>
          </rPr>
          <t>FERC:
Page 111, line 53</t>
        </r>
      </text>
    </comment>
    <comment ref="B19" authorId="0">
      <text>
        <r>
          <rPr>
            <b/>
            <sz val="8"/>
            <rFont val="Tahoma"/>
            <family val="2"/>
          </rPr>
          <t>FERC:
Page 111, line 54</t>
        </r>
      </text>
    </comment>
    <comment ref="B20" authorId="0">
      <text>
        <r>
          <rPr>
            <b/>
            <sz val="8"/>
            <rFont val="Tahoma"/>
            <family val="2"/>
          </rPr>
          <t>Calculation:
 Items 5 + 6 + 7 + 8 + 9</t>
        </r>
      </text>
    </comment>
    <comment ref="B22" authorId="0">
      <text>
        <r>
          <rPr>
            <b/>
            <sz val="8"/>
            <rFont val="Tahoma"/>
            <family val="2"/>
          </rPr>
          <t>FERC:
Page 110, line 10c</t>
        </r>
      </text>
    </comment>
    <comment ref="B23" authorId="0">
      <text>
        <r>
          <rPr>
            <b/>
            <sz val="8"/>
            <rFont val="Tahoma"/>
            <family val="2"/>
          </rPr>
          <t>Calculation:
   Items  10 + 11</t>
        </r>
      </text>
    </comment>
    <comment ref="B33" authorId="0">
      <text>
        <r>
          <rPr>
            <b/>
            <sz val="8"/>
            <rFont val="Tahoma"/>
            <family val="2"/>
          </rPr>
          <t>FERC:
Varies per Company</t>
        </r>
      </text>
    </comment>
    <comment ref="B34" authorId="0">
      <text>
        <r>
          <rPr>
            <b/>
            <sz val="8"/>
            <rFont val="Tahoma"/>
            <family val="2"/>
          </rPr>
          <t>Calculation:
 Lines 12 - 13 + 14b + 15</t>
        </r>
      </text>
    </comment>
    <comment ref="B36" authorId="0">
      <text>
        <r>
          <rPr>
            <b/>
            <sz val="8"/>
            <rFont val="Tahoma"/>
            <family val="2"/>
          </rPr>
          <t>FERC:
Page 114, line 26c</t>
        </r>
      </text>
    </comment>
    <comment ref="B38" authorId="0">
      <text>
        <r>
          <rPr>
            <b/>
            <sz val="8"/>
            <rFont val="Tahoma"/>
            <family val="2"/>
          </rPr>
          <t>Calculation:
 Line 17 divided by line 16</t>
        </r>
      </text>
    </comment>
    <comment ref="B49" authorId="0">
      <text>
        <r>
          <rPr>
            <b/>
            <sz val="8"/>
            <rFont val="Tahoma"/>
            <family val="2"/>
          </rPr>
          <t>FERC:
Page 118-119, line 9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FERC:
Page 112,  line3c
</t>
        </r>
      </text>
    </comment>
    <comment ref="B52" authorId="0">
      <text>
        <r>
          <rPr>
            <b/>
            <sz val="8"/>
            <rFont val="Tahoma"/>
            <family val="2"/>
          </rPr>
          <t>FERC:
Page 252</t>
        </r>
      </text>
    </comment>
    <comment ref="B53" authorId="0">
      <text>
        <r>
          <rPr>
            <b/>
            <sz val="8"/>
            <rFont val="Tahoma"/>
            <family val="2"/>
          </rPr>
          <t>FERC:
Page 251, column h</t>
        </r>
      </text>
    </comment>
    <comment ref="B54" authorId="0">
      <text>
        <r>
          <rPr>
            <b/>
            <sz val="8"/>
            <rFont val="Tahoma"/>
            <family val="2"/>
          </rPr>
          <t>FERC:
Page 254</t>
        </r>
      </text>
    </comment>
    <comment ref="B55" authorId="0">
      <text>
        <r>
          <rPr>
            <b/>
            <sz val="8"/>
            <rFont val="Tahoma"/>
            <family val="2"/>
          </rPr>
          <t>FERC:
Page 253</t>
        </r>
      </text>
    </comment>
    <comment ref="B56" authorId="0">
      <text>
        <r>
          <rPr>
            <b/>
            <sz val="8"/>
            <rFont val="Tahoma"/>
            <family val="2"/>
          </rPr>
          <t>Calculation:
  Lines 2 + 3 - 4 - 5 + 6</t>
        </r>
      </text>
    </comment>
    <comment ref="B57" authorId="0">
      <text>
        <r>
          <rPr>
            <b/>
            <sz val="8"/>
            <rFont val="Tahoma"/>
            <family val="2"/>
          </rPr>
          <t>Calculation:
  Divide line 1 by line 7</t>
        </r>
      </text>
    </comment>
    <comment ref="B59" authorId="0">
      <text>
        <r>
          <rPr>
            <b/>
            <sz val="8"/>
            <rFont val="Tahoma"/>
            <family val="2"/>
          </rPr>
          <t>FERC:
Page 257, line 40f</t>
        </r>
      </text>
    </comment>
    <comment ref="B60" authorId="0">
      <text>
        <r>
          <rPr>
            <b/>
            <sz val="8"/>
            <rFont val="Tahoma"/>
            <family val="2"/>
          </rPr>
          <t>FERC:
Page 116, line 65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FERC:
Total of 
   Page 116, line 63
  </t>
        </r>
      </text>
    </comment>
    <comment ref="B62" authorId="0">
      <text>
        <r>
          <rPr>
            <b/>
            <sz val="8"/>
            <rFont val="Tahoma"/>
            <family val="2"/>
          </rPr>
          <t xml:space="preserve">Calculation:
  Lines 9 - 10 + 11
</t>
        </r>
      </text>
    </comment>
    <comment ref="B64" authorId="0">
      <text>
        <r>
          <rPr>
            <b/>
            <sz val="8"/>
            <rFont val="Tahoma"/>
            <family val="2"/>
          </rPr>
          <t>FERC:
Pages 256, line 40d</t>
        </r>
      </text>
    </comment>
    <comment ref="B65" authorId="0">
      <text>
        <r>
          <rPr>
            <b/>
            <sz val="8"/>
            <rFont val="Tahoma"/>
            <family val="2"/>
          </rPr>
          <t>FERC:
Page 112, line 21</t>
        </r>
      </text>
    </comment>
    <comment ref="B66" authorId="0">
      <text>
        <r>
          <rPr>
            <b/>
            <sz val="8"/>
            <rFont val="Tahoma"/>
            <family val="2"/>
          </rPr>
          <t xml:space="preserve">FERC:
Page 111, line 66 plus
Page 112, line 22
</t>
        </r>
      </text>
    </comment>
    <comment ref="B67" authorId="0">
      <text>
        <r>
          <rPr>
            <b/>
            <sz val="8"/>
            <rFont val="Tahoma"/>
            <family val="2"/>
          </rPr>
          <t>FERC:
Pages 257, line 40g</t>
        </r>
      </text>
    </comment>
    <comment ref="B68" authorId="0">
      <text>
        <r>
          <rPr>
            <b/>
            <sz val="8"/>
            <rFont val="Tahoma"/>
            <family val="2"/>
          </rPr>
          <t>Calculation:
  Lines 13 + 14 - 15 - 16</t>
        </r>
      </text>
    </comment>
    <comment ref="B69" authorId="0">
      <text>
        <r>
          <rPr>
            <b/>
            <sz val="8"/>
            <rFont val="Tahoma"/>
            <family val="2"/>
          </rPr>
          <t>Calculation:
  Line 12 divided by line 17</t>
        </r>
      </text>
    </comment>
    <comment ref="B71" authorId="0">
      <text>
        <r>
          <rPr>
            <b/>
            <sz val="8"/>
            <rFont val="Tahoma"/>
            <family val="2"/>
          </rPr>
          <t>FERC:
Page 251, column f,line1</t>
        </r>
      </text>
    </comment>
    <comment ref="B72" authorId="0">
      <text>
        <r>
          <rPr>
            <b/>
            <sz val="8"/>
            <rFont val="Tahoma"/>
            <family val="2"/>
          </rPr>
          <t>FERC:
Page 252</t>
        </r>
      </text>
    </comment>
    <comment ref="B73" authorId="0">
      <text>
        <r>
          <rPr>
            <b/>
            <sz val="8"/>
            <rFont val="Tahoma"/>
            <family val="2"/>
          </rPr>
          <t>FERC:
Page 118-119, line 20</t>
        </r>
      </text>
    </comment>
    <comment ref="B74" authorId="0">
      <text>
        <r>
          <rPr>
            <b/>
            <sz val="8"/>
            <rFont val="Tahoma"/>
            <family val="2"/>
          </rPr>
          <t>FERC:
Page 251, column h</t>
        </r>
      </text>
    </comment>
    <comment ref="B75" authorId="0">
      <text>
        <r>
          <rPr>
            <b/>
            <sz val="8"/>
            <rFont val="Tahoma"/>
            <family val="2"/>
          </rPr>
          <t>FERC:
Page 254</t>
        </r>
      </text>
    </comment>
    <comment ref="B76" authorId="0">
      <text>
        <r>
          <rPr>
            <b/>
            <sz val="8"/>
            <rFont val="Tahoma"/>
            <family val="2"/>
          </rPr>
          <t xml:space="preserve">FERC:
Page 253
</t>
        </r>
      </text>
    </comment>
    <comment ref="B77" authorId="0">
      <text>
        <r>
          <rPr>
            <b/>
            <sz val="8"/>
            <rFont val="Tahoma"/>
            <family val="2"/>
          </rPr>
          <t>Calculation:
  Lines 19 + 20 + 21 - 22 - 23 + 24</t>
        </r>
      </text>
    </comment>
    <comment ref="B80" authorId="0">
      <text>
        <r>
          <rPr>
            <b/>
            <sz val="8"/>
            <rFont val="Tahoma"/>
            <family val="2"/>
          </rPr>
          <t>nysorps:
Calculation:
  Lines 26 times 25</t>
        </r>
      </text>
    </comment>
    <comment ref="B81" authorId="0">
      <text>
        <r>
          <rPr>
            <b/>
            <sz val="8"/>
            <rFont val="Tahoma"/>
            <family val="2"/>
          </rPr>
          <t>Calculation:  5 year average column
  Line 27 divided by line 25</t>
        </r>
      </text>
    </comment>
    <comment ref="B85" authorId="0">
      <text>
        <r>
          <rPr>
            <b/>
            <sz val="8"/>
            <rFont val="Tahoma"/>
            <family val="2"/>
          </rPr>
          <t>FERC:
Net of the following:
Page 113, lines 58+63 + 64 + 65  minus
Page 111, line 78</t>
        </r>
      </text>
    </comment>
    <comment ref="B83" authorId="0">
      <text>
        <r>
          <rPr>
            <b/>
            <sz val="8"/>
            <rFont val="Tahoma"/>
            <family val="2"/>
          </rPr>
          <t xml:space="preserve">Company's rate case number. 
 If none then year of FERC Report
</t>
        </r>
      </text>
    </comment>
    <comment ref="B25" authorId="0">
      <text>
        <r>
          <rPr>
            <b/>
            <sz val="8"/>
            <rFont val="Tahoma"/>
            <family val="2"/>
          </rPr>
          <t>FERC:
Page 216, line 45b</t>
        </r>
      </text>
    </comment>
    <comment ref="B26" authorId="0">
      <text>
        <r>
          <rPr>
            <b/>
            <sz val="8"/>
            <rFont val="Tahoma"/>
            <family val="2"/>
          </rPr>
          <t>FERC:
Page 216
$'s labeled:
  Minor Projects or  other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FERC:
Net of:
Page 116, lines 38 &amp; 69
</t>
        </r>
      </text>
    </comment>
    <comment ref="B29" authorId="0">
      <text>
        <r>
          <rPr>
            <b/>
            <sz val="8"/>
            <rFont val="Tahoma"/>
            <family val="2"/>
          </rPr>
          <t>Calculation:
If AFUDC = 0, then Item 13
If AFUDC &gt; 0, then Item 14</t>
        </r>
      </text>
    </comment>
    <comment ref="B79" authorId="0">
      <text>
        <r>
          <rPr>
            <b/>
            <sz val="8"/>
            <rFont val="Tahoma"/>
            <family val="2"/>
          </rPr>
          <t xml:space="preserve">FERC:
Page 218a, line 5d
</t>
        </r>
      </text>
    </comment>
  </commentList>
</comments>
</file>

<file path=xl/sharedStrings.xml><?xml version="1.0" encoding="utf-8"?>
<sst xmlns="http://schemas.openxmlformats.org/spreadsheetml/2006/main" count="134" uniqueCount="113">
  <si>
    <t>Template for Calculation of Economic Factors</t>
  </si>
  <si>
    <t>Company Name</t>
  </si>
  <si>
    <t>Rate Base Computation</t>
  </si>
  <si>
    <t>5-year</t>
  </si>
  <si>
    <t>average</t>
  </si>
  <si>
    <t>Working Capital</t>
  </si>
  <si>
    <t>Embedded Cost Computations</t>
  </si>
  <si>
    <t xml:space="preserve"> </t>
  </si>
  <si>
    <t>Computation of Required Rate of Return</t>
  </si>
  <si>
    <t>Long Term Debt</t>
  </si>
  <si>
    <t>Preferred Stock</t>
  </si>
  <si>
    <t>Common Stock</t>
  </si>
  <si>
    <t>Deferred Inc. Tax</t>
  </si>
  <si>
    <t>Totals</t>
  </si>
  <si>
    <t>Capital</t>
  </si>
  <si>
    <t>Structure</t>
  </si>
  <si>
    <t>% of Total</t>
  </si>
  <si>
    <t>Cap Struc</t>
  </si>
  <si>
    <t>Avg. Emb.</t>
  </si>
  <si>
    <t>Costs</t>
  </si>
  <si>
    <t>Req. Rate</t>
  </si>
  <si>
    <t>of return</t>
  </si>
  <si>
    <t>5-year averages</t>
  </si>
  <si>
    <t>Computation of Factors</t>
  </si>
  <si>
    <t>modified by 95 %</t>
  </si>
  <si>
    <t>Pipelines Natural Gas</t>
  </si>
  <si>
    <t>(name)</t>
  </si>
  <si>
    <t xml:space="preserve">    Operating Expenses</t>
  </si>
  <si>
    <t xml:space="preserve">    Plus:  Maintenance Expenses</t>
  </si>
  <si>
    <t xml:space="preserve">    Net Operating Expenses</t>
  </si>
  <si>
    <t xml:space="preserve">    1/7 of Net Operating Expenses</t>
  </si>
  <si>
    <t xml:space="preserve">    Materials &amp; Supplies</t>
  </si>
  <si>
    <t xml:space="preserve">    Gas Storage Underground</t>
  </si>
  <si>
    <t xml:space="preserve">    Liquified Natural Gas</t>
  </si>
  <si>
    <t xml:space="preserve">    Prepayments</t>
  </si>
  <si>
    <t xml:space="preserve">    Total Working Capital</t>
  </si>
  <si>
    <t xml:space="preserve">    Add:  Net Utility Plant</t>
  </si>
  <si>
    <t xml:space="preserve">    Rate Base at 12/31</t>
  </si>
  <si>
    <t>* If AFUDC equals $0, then "minor profects" = CWIP</t>
  </si>
  <si>
    <t>AFUDC = Allowance for Funds Used During Construction</t>
  </si>
  <si>
    <t xml:space="preserve">    Add:  Adjustment to Rate Base</t>
  </si>
  <si>
    <t xml:space="preserve">    12/31 Adjusted Rate Base (w/o CWIP)</t>
  </si>
  <si>
    <t xml:space="preserve">    Net Operating Income</t>
  </si>
  <si>
    <t xml:space="preserve">    Achieved Rate of Return</t>
  </si>
  <si>
    <t xml:space="preserve">  Achieved Rate of Return = Net Operating Income divided by the final Adjusted Rate Base</t>
  </si>
  <si>
    <t xml:space="preserve">    Less:  Purchased Gas</t>
  </si>
  <si>
    <t xml:space="preserve">    Preferred Dividends</t>
  </si>
  <si>
    <t xml:space="preserve">    Preferred Stock</t>
  </si>
  <si>
    <t xml:space="preserve">    Add Premium on Preferred Stock</t>
  </si>
  <si>
    <t xml:space="preserve">    Add: Paid In Capital, Preferred Stock</t>
  </si>
  <si>
    <t xml:space="preserve">    Total Cost of Preferred Stock</t>
  </si>
  <si>
    <t xml:space="preserve">    Interest on Long Term Debt  (L.T.D.)</t>
  </si>
  <si>
    <t xml:space="preserve">    Less:  Preminim on L.T.D.</t>
  </si>
  <si>
    <t xml:space="preserve">    Plus:  Discount &amp; Expense on L.T.D.</t>
  </si>
  <si>
    <t xml:space="preserve">    Cost of L.T.D.</t>
  </si>
  <si>
    <t xml:space="preserve">    L.T.D. per Balance Sheet</t>
  </si>
  <si>
    <t xml:space="preserve">    Plus:  Premium on L.T.D.</t>
  </si>
  <si>
    <t xml:space="preserve">    Less:  Debt Expense</t>
  </si>
  <si>
    <t xml:space="preserve">    Less: Debt Recquired</t>
  </si>
  <si>
    <t xml:space="preserve">    12/31 Total L.T.D.</t>
  </si>
  <si>
    <t xml:space="preserve">    Common Stock</t>
  </si>
  <si>
    <t xml:space="preserve">    Add:  Premium on Common Stock</t>
  </si>
  <si>
    <t xml:space="preserve">    Less:  Reacquired Common Stock</t>
  </si>
  <si>
    <t xml:space="preserve">    Less:  Capital Expense</t>
  </si>
  <si>
    <t xml:space="preserve">    Add:  Paid in Capital, Common Stock</t>
  </si>
  <si>
    <t xml:space="preserve">    12/31 Common Equity</t>
  </si>
  <si>
    <t xml:space="preserve">    % Allowable on Common Equity</t>
  </si>
  <si>
    <t xml:space="preserve">    Rate Case Reference</t>
  </si>
  <si>
    <t xml:space="preserve">    Deferred Income Tax</t>
  </si>
  <si>
    <t xml:space="preserve">    Less achieved rate of return</t>
  </si>
  <si>
    <t xml:space="preserve">    Difference (line 1 - line 2)</t>
  </si>
  <si>
    <t xml:space="preserve">    Economic Factor (line 3 divided by line 1)</t>
  </si>
  <si>
    <t xml:space="preserve">    Less: Reacquired Preferred Stock</t>
  </si>
  <si>
    <t xml:space="preserve">    Less: Stock  Expense Preferred Stock </t>
  </si>
  <si>
    <t xml:space="preserve">    Add: Retained Earnings</t>
  </si>
  <si>
    <t>N.Y.S Allocation Factor Computation</t>
  </si>
  <si>
    <t>% of Product Delivered in N.Y.S</t>
  </si>
  <si>
    <t xml:space="preserve">              % of Product Delivered in N.Y.S.</t>
  </si>
  <si>
    <t>% of Pipeline Miles in N.Y.S</t>
  </si>
  <si>
    <t>% of Investment (Transmission System) in N.Y.S</t>
  </si>
  <si>
    <t>N.Y.S. Allocation Factor</t>
  </si>
  <si>
    <t xml:space="preserve">    Miles of Pipe Systemwide (page 514):</t>
  </si>
  <si>
    <t xml:space="preserve">    Miles of Pipe in N.Y.S. (page 514):</t>
  </si>
  <si>
    <t xml:space="preserve">              % of Pipeline Miles in N.Y.S.</t>
  </si>
  <si>
    <t xml:space="preserve">    In N.Y.S. (per SPL schedule):</t>
  </si>
  <si>
    <t xml:space="preserve">              % of Investment in N.Y.S.</t>
  </si>
  <si>
    <t xml:space="preserve">    % of Product Delivered in N.Y.S.</t>
  </si>
  <si>
    <t xml:space="preserve">    % of Pipeline Miles in N.Y.S.</t>
  </si>
  <si>
    <t xml:space="preserve">    % of Investment in N.Y.S.</t>
  </si>
  <si>
    <t>X</t>
  </si>
  <si>
    <t>=</t>
  </si>
  <si>
    <t>14a</t>
  </si>
  <si>
    <t>14b</t>
  </si>
  <si>
    <t>otherwise Minor CWIP Projects = CWIP Minor</t>
  </si>
  <si>
    <t xml:space="preserve">    Add back minor CWIP projects*</t>
  </si>
  <si>
    <t xml:space="preserve">    AFUDC</t>
  </si>
  <si>
    <t xml:space="preserve">    Construction Work In Progress - Minor</t>
  </si>
  <si>
    <t xml:space="preserve">    Construction Work In Progress - CWIP</t>
  </si>
  <si>
    <t xml:space="preserve">    Investment Systemwide (page 208, line 129, column g):</t>
  </si>
  <si>
    <t xml:space="preserve">    Barrels/MCF/Dth Delivered N.Y.S (pages 311 &amp; 312):</t>
  </si>
  <si>
    <t xml:space="preserve">    Barrels/MCF/Dth Delivered Systemwide (page 521 line 55):</t>
  </si>
  <si>
    <t xml:space="preserve">  Dth = Dekatherm;  1.027 Dekatherm = 1 MCF</t>
  </si>
  <si>
    <t>Current Year</t>
  </si>
  <si>
    <t>Current Year - 1</t>
  </si>
  <si>
    <t>Current Year - 2</t>
  </si>
  <si>
    <t>Current Year - 3</t>
  </si>
  <si>
    <t>Current Year - 4</t>
  </si>
  <si>
    <t xml:space="preserve">    Required rate of return (Usually Modified by 95%) </t>
  </si>
  <si>
    <t>Last Revised 2/15/08</t>
  </si>
  <si>
    <t xml:space="preserve">    12/31 Embedded Cost of Preferred Stock</t>
  </si>
  <si>
    <t xml:space="preserve">    12/31 Emb. Cost of L.T.D.</t>
  </si>
  <si>
    <t xml:space="preserve">   12/31 Earnings on Common Equity</t>
  </si>
  <si>
    <t xml:space="preserve">   12/31 Avg % Allowable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</si>
</sst>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</numFmts>
  <fonts count="44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3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0" fontId="8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79">
      <selection activeCell="M105" sqref="M105"/>
    </sheetView>
  </sheetViews>
  <sheetFormatPr defaultColWidth="9.140625" defaultRowHeight="12.75"/>
  <cols>
    <col min="1" max="1" width="4.57421875" style="0" customWidth="1"/>
    <col min="2" max="2" width="37.140625" style="0" customWidth="1"/>
    <col min="3" max="3" width="9.421875" style="0" customWidth="1"/>
    <col min="4" max="4" width="12.7109375" style="0" customWidth="1"/>
    <col min="5" max="5" width="15.7109375" style="0" customWidth="1"/>
    <col min="6" max="6" width="15.57421875" style="0" customWidth="1"/>
    <col min="7" max="7" width="15.7109375" style="0" customWidth="1"/>
    <col min="8" max="8" width="15.57421875" style="0" customWidth="1"/>
    <col min="9" max="10" width="15.7109375" style="0" customWidth="1"/>
  </cols>
  <sheetData>
    <row r="1" ht="12.75">
      <c r="A1" t="s">
        <v>108</v>
      </c>
    </row>
    <row r="2" spans="1:10" s="5" customFormat="1" ht="12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5" customFormat="1" ht="12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</row>
    <row r="4" s="5" customFormat="1" ht="12.75"/>
    <row r="5" spans="2:10" s="5" customFormat="1" ht="12.75">
      <c r="B5" s="5" t="s">
        <v>1</v>
      </c>
      <c r="C5" s="27" t="s">
        <v>26</v>
      </c>
      <c r="D5" s="27"/>
      <c r="J5" s="8" t="s">
        <v>3</v>
      </c>
    </row>
    <row r="6" spans="5:10" s="5" customFormat="1" ht="12.75">
      <c r="E6" s="9" t="s">
        <v>102</v>
      </c>
      <c r="F6" s="9" t="s">
        <v>103</v>
      </c>
      <c r="G6" s="9" t="s">
        <v>104</v>
      </c>
      <c r="H6" s="9" t="s">
        <v>105</v>
      </c>
      <c r="I6" s="9" t="s">
        <v>106</v>
      </c>
      <c r="J6" s="9" t="s">
        <v>4</v>
      </c>
    </row>
    <row r="7" spans="2:4" ht="12.75">
      <c r="B7" s="5" t="s">
        <v>2</v>
      </c>
      <c r="C7" s="5"/>
      <c r="D7" s="5"/>
    </row>
    <row r="9" ht="12.75">
      <c r="B9" s="5" t="s">
        <v>5</v>
      </c>
    </row>
    <row r="10" spans="1:10" ht="12.75">
      <c r="A10" s="5">
        <v>1</v>
      </c>
      <c r="B10" s="10" t="s">
        <v>27</v>
      </c>
      <c r="E10" s="3"/>
      <c r="F10" s="3"/>
      <c r="G10" s="3"/>
      <c r="H10" s="3"/>
      <c r="I10" s="3"/>
      <c r="J10" s="3"/>
    </row>
    <row r="11" spans="1:10" ht="12.75">
      <c r="A11" s="5">
        <v>2</v>
      </c>
      <c r="B11" s="10" t="s">
        <v>28</v>
      </c>
      <c r="E11" s="3"/>
      <c r="F11" s="3"/>
      <c r="G11" s="3"/>
      <c r="H11" s="3"/>
      <c r="I11" s="3"/>
      <c r="J11" s="3"/>
    </row>
    <row r="12" spans="1:10" ht="12.75">
      <c r="A12" s="5">
        <v>3</v>
      </c>
      <c r="B12" s="10" t="s">
        <v>45</v>
      </c>
      <c r="E12" s="3"/>
      <c r="F12" s="3"/>
      <c r="G12" s="3"/>
      <c r="H12" s="3"/>
      <c r="I12" s="3"/>
      <c r="J12" s="3"/>
    </row>
    <row r="13" spans="1:10" ht="12.75">
      <c r="A13" s="5">
        <v>4</v>
      </c>
      <c r="B13" s="10" t="s">
        <v>29</v>
      </c>
      <c r="E13" s="3">
        <f>(E10+E11-E12)</f>
        <v>0</v>
      </c>
      <c r="F13" s="3">
        <f>(F10+F11-F12)</f>
        <v>0</v>
      </c>
      <c r="G13" s="3">
        <f>(G10+G11-G12)</f>
        <v>0</v>
      </c>
      <c r="H13" s="3">
        <f>(H10+H11-H12)</f>
        <v>0</v>
      </c>
      <c r="I13" s="3">
        <f>(I10+I11-I12)</f>
        <v>0</v>
      </c>
      <c r="J13" s="3"/>
    </row>
    <row r="15" spans="1:9" ht="12.75">
      <c r="A15" s="5">
        <v>5</v>
      </c>
      <c r="B15" s="10" t="s">
        <v>30</v>
      </c>
      <c r="E15" s="3">
        <f>(E13/7)</f>
        <v>0</v>
      </c>
      <c r="F15" s="3">
        <f>(F13/7)</f>
        <v>0</v>
      </c>
      <c r="G15" s="3">
        <f>(G13/7)</f>
        <v>0</v>
      </c>
      <c r="H15" s="3">
        <f>(H13/7)</f>
        <v>0</v>
      </c>
      <c r="I15" s="3">
        <f>(I13/7)</f>
        <v>0</v>
      </c>
    </row>
    <row r="16" spans="1:9" ht="12.75">
      <c r="A16" s="5">
        <v>6</v>
      </c>
      <c r="B16" s="10" t="s">
        <v>31</v>
      </c>
      <c r="E16" s="3"/>
      <c r="F16" s="3"/>
      <c r="G16" s="3"/>
      <c r="H16" s="3"/>
      <c r="I16" s="3"/>
    </row>
    <row r="17" spans="1:9" ht="12.75">
      <c r="A17" s="5">
        <v>7</v>
      </c>
      <c r="B17" s="10" t="s">
        <v>32</v>
      </c>
      <c r="E17" s="3"/>
      <c r="F17" s="3"/>
      <c r="G17" s="3"/>
      <c r="H17" s="3"/>
      <c r="I17" s="3"/>
    </row>
    <row r="18" spans="1:9" ht="12.75">
      <c r="A18" s="5">
        <v>8</v>
      </c>
      <c r="B18" s="10" t="s">
        <v>33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5">
        <v>9</v>
      </c>
      <c r="B19" s="10" t="s">
        <v>34</v>
      </c>
      <c r="E19" s="3"/>
      <c r="F19" s="3"/>
      <c r="G19" s="3"/>
      <c r="H19" s="3"/>
      <c r="I19" s="3"/>
    </row>
    <row r="20" spans="1:9" ht="12.75">
      <c r="A20" s="5">
        <v>10</v>
      </c>
      <c r="B20" s="10" t="s">
        <v>35</v>
      </c>
      <c r="E20" s="3">
        <f>SUM(E15:E19)</f>
        <v>0</v>
      </c>
      <c r="F20" s="3">
        <f>SUM(F15:F19)</f>
        <v>0</v>
      </c>
      <c r="G20" s="3">
        <f>SUM(G15:G19)</f>
        <v>0</v>
      </c>
      <c r="H20" s="3">
        <f>SUM(H15:H19)</f>
        <v>0</v>
      </c>
      <c r="I20" s="3">
        <f>SUM(I15:I19)</f>
        <v>0</v>
      </c>
    </row>
    <row r="21" ht="12.75">
      <c r="A21" s="5"/>
    </row>
    <row r="22" spans="1:10" ht="12.75">
      <c r="A22" s="5">
        <v>11</v>
      </c>
      <c r="B22" s="10" t="s">
        <v>36</v>
      </c>
      <c r="E22" s="3"/>
      <c r="F22" s="3"/>
      <c r="G22" s="3"/>
      <c r="H22" s="3"/>
      <c r="I22" s="3"/>
      <c r="J22" s="3"/>
    </row>
    <row r="23" spans="1:10" ht="12.75">
      <c r="A23" s="5">
        <v>12</v>
      </c>
      <c r="B23" s="10" t="s">
        <v>37</v>
      </c>
      <c r="E23" s="3">
        <f>(E20+E22)</f>
        <v>0</v>
      </c>
      <c r="F23" s="3">
        <f>(F20+F22)</f>
        <v>0</v>
      </c>
      <c r="G23" s="3">
        <f>(G20+G22)</f>
        <v>0</v>
      </c>
      <c r="H23" s="3">
        <f>(H20+H22)</f>
        <v>0</v>
      </c>
      <c r="I23" s="3">
        <f>(I20+I22)</f>
        <v>0</v>
      </c>
      <c r="J23" s="3">
        <f>AVERAGE(E23:I23)</f>
        <v>0</v>
      </c>
    </row>
    <row r="25" spans="1:10" ht="12.75">
      <c r="A25" s="5">
        <v>13</v>
      </c>
      <c r="B25" s="10" t="s">
        <v>97</v>
      </c>
      <c r="E25" s="3"/>
      <c r="F25" s="3"/>
      <c r="G25" s="3"/>
      <c r="H25" s="3"/>
      <c r="I25" s="3"/>
      <c r="J25" s="3"/>
    </row>
    <row r="26" spans="1:10" ht="12.75">
      <c r="A26" s="5">
        <v>14</v>
      </c>
      <c r="B26" s="10" t="s">
        <v>96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/>
    </row>
    <row r="27" spans="1:10" ht="12.75">
      <c r="A27" s="20" t="s">
        <v>91</v>
      </c>
      <c r="B27" s="10" t="s">
        <v>95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/>
    </row>
    <row r="28" spans="1:10" ht="12.75">
      <c r="A28" s="5"/>
      <c r="B28" s="11" t="s">
        <v>39</v>
      </c>
      <c r="E28" s="3"/>
      <c r="F28" s="3"/>
      <c r="G28" s="3"/>
      <c r="H28" s="3"/>
      <c r="I28" s="3"/>
      <c r="J28" s="3"/>
    </row>
    <row r="29" spans="1:10" ht="12.75">
      <c r="A29" s="20" t="s">
        <v>92</v>
      </c>
      <c r="B29" s="24" t="s">
        <v>94</v>
      </c>
      <c r="E29" s="3">
        <f>IF(E27=0,E25,E26)</f>
        <v>0</v>
      </c>
      <c r="F29" s="3">
        <f>IF(F27=0,F25,F26)</f>
        <v>0</v>
      </c>
      <c r="G29" s="3">
        <f>IF(G27=0,G25,G26)</f>
        <v>0</v>
      </c>
      <c r="H29" s="3">
        <f>IF(H27=0,H25,H26)</f>
        <v>0</v>
      </c>
      <c r="I29" s="3">
        <f>IF(I27=0,I25,I26)</f>
        <v>0</v>
      </c>
      <c r="J29" s="3"/>
    </row>
    <row r="30" spans="1:10" ht="12.75">
      <c r="A30" s="5"/>
      <c r="B30" s="11" t="s">
        <v>38</v>
      </c>
      <c r="E30" s="3"/>
      <c r="F30" s="3"/>
      <c r="G30" s="3"/>
      <c r="H30" s="3"/>
      <c r="I30" s="3"/>
      <c r="J30" s="3"/>
    </row>
    <row r="31" spans="1:10" ht="12.75">
      <c r="A31" s="5"/>
      <c r="B31" s="11" t="s">
        <v>93</v>
      </c>
      <c r="E31" s="3"/>
      <c r="F31" s="3"/>
      <c r="G31" s="3"/>
      <c r="H31" s="3"/>
      <c r="I31" s="3"/>
      <c r="J31" s="3"/>
    </row>
    <row r="32" spans="5:10" ht="12.75">
      <c r="E32" s="3"/>
      <c r="F32" s="3"/>
      <c r="G32" s="3"/>
      <c r="H32" s="3"/>
      <c r="I32" s="3"/>
      <c r="J32" s="3"/>
    </row>
    <row r="33" spans="1:10" ht="12.75">
      <c r="A33" s="5">
        <v>15</v>
      </c>
      <c r="B33" s="10" t="s">
        <v>40</v>
      </c>
      <c r="E33" s="3"/>
      <c r="F33" s="3"/>
      <c r="G33" s="3"/>
      <c r="H33" s="3"/>
      <c r="I33" s="3"/>
      <c r="J33" s="3"/>
    </row>
    <row r="34" spans="1:10" ht="12.75">
      <c r="A34" s="5">
        <v>16</v>
      </c>
      <c r="B34" s="10" t="s">
        <v>41</v>
      </c>
      <c r="E34" s="3">
        <f>(E23-E25+E29+E33)</f>
        <v>0</v>
      </c>
      <c r="F34" s="3">
        <f>(F23-F25+F29+F33)</f>
        <v>0</v>
      </c>
      <c r="G34" s="3">
        <f>(G23-G25+G29+G33)</f>
        <v>0</v>
      </c>
      <c r="H34" s="3">
        <f>(H23-H25+H29+H33)</f>
        <v>0</v>
      </c>
      <c r="I34" s="3">
        <f>(I23-I25+I29+I33)</f>
        <v>0</v>
      </c>
      <c r="J34" s="3">
        <f>AVERAGE(E34:I34)</f>
        <v>0</v>
      </c>
    </row>
    <row r="35" spans="5:10" ht="12.75">
      <c r="E35" s="3"/>
      <c r="F35" s="3"/>
      <c r="G35" s="3"/>
      <c r="H35" s="3"/>
      <c r="I35" s="3"/>
      <c r="J35" s="3"/>
    </row>
    <row r="36" spans="1:10" ht="12.75">
      <c r="A36" s="5">
        <v>17</v>
      </c>
      <c r="B36" s="10" t="s">
        <v>42</v>
      </c>
      <c r="E36" s="3"/>
      <c r="F36" s="3"/>
      <c r="G36" s="3"/>
      <c r="H36" s="3"/>
      <c r="I36" s="3"/>
      <c r="J36" s="3" t="e">
        <f>AVERAGE(E36:I36)</f>
        <v>#DIV/0!</v>
      </c>
    </row>
    <row r="37" ht="12.75">
      <c r="A37" s="5"/>
    </row>
    <row r="38" spans="1:10" ht="12.75">
      <c r="A38" s="5">
        <v>18</v>
      </c>
      <c r="B38" s="10" t="s">
        <v>43</v>
      </c>
      <c r="E38" s="4" t="e">
        <f aca="true" t="shared" si="0" ref="E38:J38">(E36/E34)</f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  <c r="J38" s="4" t="e">
        <f t="shared" si="0"/>
        <v>#DIV/0!</v>
      </c>
    </row>
    <row r="39" spans="1:2" ht="12.75">
      <c r="A39" s="5"/>
      <c r="B39" s="12" t="s">
        <v>44</v>
      </c>
    </row>
    <row r="42" spans="1:10" s="5" customFormat="1" ht="12.75">
      <c r="A42" s="26" t="s">
        <v>0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10" s="5" customFormat="1" ht="12.75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</row>
    <row r="44" s="5" customFormat="1" ht="12.75"/>
    <row r="45" spans="2:10" s="5" customFormat="1" ht="12.75">
      <c r="B45" s="5" t="s">
        <v>1</v>
      </c>
      <c r="C45" s="27" t="str">
        <f>+C5</f>
        <v>(name)</v>
      </c>
      <c r="D45" s="27"/>
      <c r="J45" s="8" t="s">
        <v>3</v>
      </c>
    </row>
    <row r="46" spans="5:10" s="5" customFormat="1" ht="12.75">
      <c r="E46" s="9" t="s">
        <v>102</v>
      </c>
      <c r="F46" s="9" t="s">
        <v>103</v>
      </c>
      <c r="G46" s="9" t="s">
        <v>104</v>
      </c>
      <c r="H46" s="9" t="s">
        <v>105</v>
      </c>
      <c r="I46" s="9" t="s">
        <v>106</v>
      </c>
      <c r="J46" s="9" t="s">
        <v>4</v>
      </c>
    </row>
    <row r="47" spans="2:10" ht="12.75">
      <c r="B47" s="5" t="s">
        <v>6</v>
      </c>
      <c r="C47" s="5"/>
      <c r="D47" s="5"/>
      <c r="E47" s="2"/>
      <c r="F47" s="2"/>
      <c r="G47" s="2"/>
      <c r="H47" s="2"/>
      <c r="I47" s="2"/>
      <c r="J47" s="2"/>
    </row>
    <row r="49" spans="1:10" ht="12.75">
      <c r="A49" s="5">
        <v>1</v>
      </c>
      <c r="B49" s="10" t="s">
        <v>46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f>AVERAGE(E49:I49)</f>
        <v>0</v>
      </c>
    </row>
    <row r="50" spans="1:10" ht="12.75">
      <c r="A50" s="5"/>
      <c r="E50" s="3"/>
      <c r="F50" s="3"/>
      <c r="G50" s="3"/>
      <c r="H50" s="3"/>
      <c r="I50" s="3"/>
      <c r="J50" s="3"/>
    </row>
    <row r="51" spans="1:10" ht="12.75">
      <c r="A51" s="5">
        <v>2</v>
      </c>
      <c r="B51" s="10" t="s">
        <v>47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/>
    </row>
    <row r="52" spans="1:10" ht="12.75">
      <c r="A52" s="5">
        <v>3</v>
      </c>
      <c r="B52" s="10" t="s">
        <v>48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/>
    </row>
    <row r="53" spans="1:10" ht="12.75">
      <c r="A53" s="5">
        <v>4</v>
      </c>
      <c r="B53" s="10" t="s">
        <v>72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/>
    </row>
    <row r="54" spans="1:10" ht="12.75">
      <c r="A54" s="5">
        <v>5</v>
      </c>
      <c r="B54" s="10" t="s">
        <v>73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/>
    </row>
    <row r="55" spans="1:10" ht="12.75">
      <c r="A55" s="5">
        <v>6</v>
      </c>
      <c r="B55" s="10" t="s">
        <v>49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/>
    </row>
    <row r="56" spans="1:10" ht="12.75">
      <c r="A56" s="5">
        <v>7</v>
      </c>
      <c r="B56" s="10" t="s">
        <v>50</v>
      </c>
      <c r="E56" s="3">
        <f>(E51+E52-E53-E54+E55)</f>
        <v>0</v>
      </c>
      <c r="F56" s="3">
        <f>(F51+F52-F53-F54+F55)</f>
        <v>0</v>
      </c>
      <c r="G56" s="3">
        <f>(G51+G52-G53-G54+G55)</f>
        <v>0</v>
      </c>
      <c r="H56" s="3">
        <f>(H51+H52-H53-H54+H55)</f>
        <v>0</v>
      </c>
      <c r="I56" s="3">
        <f>(I51+I52-I53-I54+I55)</f>
        <v>0</v>
      </c>
      <c r="J56" s="3">
        <f>AVERAGE(E56:I56)</f>
        <v>0</v>
      </c>
    </row>
    <row r="57" spans="1:10" ht="12.75">
      <c r="A57" s="5">
        <v>8</v>
      </c>
      <c r="B57" s="10" t="s">
        <v>109</v>
      </c>
      <c r="E57" s="4" t="e">
        <f>(E49/E56)</f>
        <v>#DIV/0!</v>
      </c>
      <c r="F57" s="4" t="e">
        <f>(F49/F56)</f>
        <v>#DIV/0!</v>
      </c>
      <c r="G57" s="4" t="e">
        <f>(G49/G56)</f>
        <v>#DIV/0!</v>
      </c>
      <c r="H57" s="4" t="e">
        <f>(H49/H56)</f>
        <v>#DIV/0!</v>
      </c>
      <c r="I57" s="4" t="e">
        <f>(I49/I56)</f>
        <v>#DIV/0!</v>
      </c>
      <c r="J57" s="4"/>
    </row>
    <row r="58" ht="12.75">
      <c r="A58" s="5"/>
    </row>
    <row r="59" spans="1:10" ht="12.75">
      <c r="A59" s="5">
        <v>9</v>
      </c>
      <c r="B59" s="10" t="s">
        <v>51</v>
      </c>
      <c r="E59" s="3"/>
      <c r="F59" s="3"/>
      <c r="G59" s="3"/>
      <c r="H59" s="3"/>
      <c r="I59" s="3"/>
      <c r="J59" s="3"/>
    </row>
    <row r="60" spans="1:10" ht="12.75">
      <c r="A60" s="5">
        <v>10</v>
      </c>
      <c r="B60" s="10" t="s">
        <v>52</v>
      </c>
      <c r="E60" s="3"/>
      <c r="F60" s="3"/>
      <c r="G60" s="3"/>
      <c r="H60" s="3"/>
      <c r="I60" s="3"/>
      <c r="J60" s="3"/>
    </row>
    <row r="61" spans="1:10" ht="12.75">
      <c r="A61" s="5">
        <v>11</v>
      </c>
      <c r="B61" s="10" t="s">
        <v>53</v>
      </c>
      <c r="E61" s="3"/>
      <c r="F61" s="3"/>
      <c r="G61" s="3"/>
      <c r="H61" s="3"/>
      <c r="I61" s="3"/>
      <c r="J61" s="3"/>
    </row>
    <row r="62" spans="1:10" ht="12.75">
      <c r="A62" s="5">
        <v>12</v>
      </c>
      <c r="B62" s="10" t="s">
        <v>54</v>
      </c>
      <c r="E62" s="3">
        <f>(E59-E60+E61)</f>
        <v>0</v>
      </c>
      <c r="F62" s="3">
        <f>(F59-F60+F61)</f>
        <v>0</v>
      </c>
      <c r="G62" s="3">
        <f>(G59-G60+G61)</f>
        <v>0</v>
      </c>
      <c r="H62" s="3">
        <f>(H59-H60+H61)</f>
        <v>0</v>
      </c>
      <c r="I62" s="3">
        <f>(I59-I60+I61)</f>
        <v>0</v>
      </c>
      <c r="J62" s="3">
        <f>AVERAGE(E62:I62)</f>
        <v>0</v>
      </c>
    </row>
    <row r="63" ht="12.75">
      <c r="A63" s="5"/>
    </row>
    <row r="64" spans="1:10" ht="12.75">
      <c r="A64" s="5">
        <v>13</v>
      </c>
      <c r="B64" s="10" t="s">
        <v>55</v>
      </c>
      <c r="E64" s="3"/>
      <c r="F64" s="3"/>
      <c r="G64" s="3"/>
      <c r="H64" s="3"/>
      <c r="I64" s="3"/>
      <c r="J64" s="3"/>
    </row>
    <row r="65" spans="1:10" ht="12.75">
      <c r="A65" s="5">
        <v>14</v>
      </c>
      <c r="B65" s="10" t="s">
        <v>56</v>
      </c>
      <c r="E65" s="3"/>
      <c r="F65" s="3"/>
      <c r="G65" s="3"/>
      <c r="H65" s="3"/>
      <c r="I65" s="3"/>
      <c r="J65" s="3"/>
    </row>
    <row r="66" spans="1:10" ht="12.75">
      <c r="A66" s="5">
        <v>15</v>
      </c>
      <c r="B66" s="10" t="s">
        <v>57</v>
      </c>
      <c r="E66" s="3"/>
      <c r="F66" s="3"/>
      <c r="G66" s="3"/>
      <c r="H66" s="3"/>
      <c r="I66" s="3"/>
      <c r="J66" s="3"/>
    </row>
    <row r="67" spans="1:10" ht="12.75">
      <c r="A67" s="5">
        <v>16</v>
      </c>
      <c r="B67" s="10" t="s">
        <v>58</v>
      </c>
      <c r="E67" s="3"/>
      <c r="F67" s="3"/>
      <c r="G67" s="3"/>
      <c r="H67" s="3"/>
      <c r="I67" s="3"/>
      <c r="J67" s="3"/>
    </row>
    <row r="68" spans="1:10" ht="12.75">
      <c r="A68" s="5">
        <v>17</v>
      </c>
      <c r="B68" s="10" t="s">
        <v>59</v>
      </c>
      <c r="E68" s="3">
        <f>(E64+E65-E66-E67)</f>
        <v>0</v>
      </c>
      <c r="F68" s="3">
        <f>(F64+F65-F66-F67)</f>
        <v>0</v>
      </c>
      <c r="G68" s="3">
        <f>(G64+G65-G66-G67)</f>
        <v>0</v>
      </c>
      <c r="H68" s="3">
        <f>(H64+H65-H66-H67)</f>
        <v>0</v>
      </c>
      <c r="I68" s="3">
        <f>(I64+I65-I66-I67)</f>
        <v>0</v>
      </c>
      <c r="J68" s="3">
        <f>AVERAGE(E68:I68)</f>
        <v>0</v>
      </c>
    </row>
    <row r="69" spans="1:10" ht="12.75">
      <c r="A69" s="5">
        <v>18</v>
      </c>
      <c r="B69" s="10" t="s">
        <v>110</v>
      </c>
      <c r="E69" s="4" t="e">
        <f aca="true" t="shared" si="1" ref="E69:J69">(E62/E68)</f>
        <v>#DIV/0!</v>
      </c>
      <c r="F69" s="4" t="e">
        <f t="shared" si="1"/>
        <v>#DIV/0!</v>
      </c>
      <c r="G69" s="4" t="e">
        <f t="shared" si="1"/>
        <v>#DIV/0!</v>
      </c>
      <c r="H69" s="4" t="e">
        <f t="shared" si="1"/>
        <v>#DIV/0!</v>
      </c>
      <c r="I69" s="4" t="e">
        <f t="shared" si="1"/>
        <v>#DIV/0!</v>
      </c>
      <c r="J69" s="4" t="e">
        <f t="shared" si="1"/>
        <v>#DIV/0!</v>
      </c>
    </row>
    <row r="71" spans="1:10" ht="12.75">
      <c r="A71" s="5">
        <v>19</v>
      </c>
      <c r="B71" s="10" t="s">
        <v>60</v>
      </c>
      <c r="E71" s="3"/>
      <c r="F71" s="3"/>
      <c r="G71" s="3"/>
      <c r="H71" s="3"/>
      <c r="I71" s="3"/>
      <c r="J71" s="3"/>
    </row>
    <row r="72" spans="1:10" ht="12.75">
      <c r="A72" s="5">
        <v>20</v>
      </c>
      <c r="B72" s="10" t="s">
        <v>61</v>
      </c>
      <c r="E72" s="3"/>
      <c r="F72" s="3"/>
      <c r="G72" s="3"/>
      <c r="H72" s="3"/>
      <c r="I72" s="3"/>
      <c r="J72" s="3"/>
    </row>
    <row r="73" spans="1:10" ht="12.75">
      <c r="A73" s="5">
        <v>21</v>
      </c>
      <c r="B73" s="10" t="s">
        <v>74</v>
      </c>
      <c r="E73" s="3"/>
      <c r="F73" s="3"/>
      <c r="G73" s="3"/>
      <c r="H73" s="3"/>
      <c r="I73" s="3"/>
      <c r="J73" s="3"/>
    </row>
    <row r="74" spans="1:10" ht="12.75">
      <c r="A74" s="5">
        <v>22</v>
      </c>
      <c r="B74" s="10" t="s">
        <v>62</v>
      </c>
      <c r="E74" s="3"/>
      <c r="F74" s="3"/>
      <c r="G74" s="3"/>
      <c r="H74" s="3"/>
      <c r="I74" s="3"/>
      <c r="J74" s="3"/>
    </row>
    <row r="75" spans="1:10" ht="12.75">
      <c r="A75" s="5">
        <v>23</v>
      </c>
      <c r="B75" s="10" t="s">
        <v>63</v>
      </c>
      <c r="E75" s="3"/>
      <c r="F75" s="3"/>
      <c r="G75" s="3"/>
      <c r="H75" s="3"/>
      <c r="I75" s="3"/>
      <c r="J75" s="3"/>
    </row>
    <row r="76" spans="1:10" ht="12.75">
      <c r="A76" s="5">
        <v>24</v>
      </c>
      <c r="B76" s="10" t="s">
        <v>64</v>
      </c>
      <c r="E76" s="3"/>
      <c r="F76" s="3"/>
      <c r="G76" s="3"/>
      <c r="H76" s="3"/>
      <c r="I76" s="3"/>
      <c r="J76" s="3"/>
    </row>
    <row r="77" spans="1:10" ht="12.75">
      <c r="A77" s="5">
        <v>25</v>
      </c>
      <c r="B77" s="10" t="s">
        <v>65</v>
      </c>
      <c r="E77" s="3">
        <f>(E71+E72+E73-E74-E75+E76)</f>
        <v>0</v>
      </c>
      <c r="F77" s="3">
        <f>(F71+F72+F73-F74-F75+F76)</f>
        <v>0</v>
      </c>
      <c r="G77" s="3">
        <f>(G71+G72+G73-G74-G75+G76)</f>
        <v>0</v>
      </c>
      <c r="H77" s="3">
        <f>(H71+H72+H73-H74-H75+H76)</f>
        <v>0</v>
      </c>
      <c r="I77" s="3">
        <f>(I71+I72+I73-I74-I75+I76)</f>
        <v>0</v>
      </c>
      <c r="J77" s="3">
        <f>AVERAGE(E77:I77)</f>
        <v>0</v>
      </c>
    </row>
    <row r="78" ht="12.75">
      <c r="A78" s="5"/>
    </row>
    <row r="79" spans="1:9" ht="12.75">
      <c r="A79" s="5">
        <v>26</v>
      </c>
      <c r="B79" s="10" t="s">
        <v>66</v>
      </c>
      <c r="E79" s="4"/>
      <c r="F79" s="4"/>
      <c r="G79" s="4"/>
      <c r="H79" s="4"/>
      <c r="I79" s="4"/>
    </row>
    <row r="80" spans="1:10" ht="12.75">
      <c r="A80" s="5">
        <v>27</v>
      </c>
      <c r="B80" s="10" t="s">
        <v>111</v>
      </c>
      <c r="E80" s="7">
        <f aca="true" t="shared" si="2" ref="E80:J80">(E79*E77)</f>
        <v>0</v>
      </c>
      <c r="F80" s="7">
        <f t="shared" si="2"/>
        <v>0</v>
      </c>
      <c r="G80" s="7">
        <f t="shared" si="2"/>
        <v>0</v>
      </c>
      <c r="H80" s="7">
        <f t="shared" si="2"/>
        <v>0</v>
      </c>
      <c r="I80" s="7">
        <f t="shared" si="2"/>
        <v>0</v>
      </c>
      <c r="J80" s="3">
        <f>AVERAGE(E80:I80)</f>
        <v>0</v>
      </c>
    </row>
    <row r="81" spans="1:10" ht="12.75">
      <c r="A81" s="5"/>
      <c r="B81" s="10" t="s">
        <v>112</v>
      </c>
      <c r="J81" s="4" t="e">
        <f>(J80/J77)</f>
        <v>#DIV/0!</v>
      </c>
    </row>
    <row r="82" ht="12.75">
      <c r="A82" s="5"/>
    </row>
    <row r="83" spans="1:9" ht="12.75">
      <c r="A83" s="5">
        <v>28</v>
      </c>
      <c r="B83" s="10" t="s">
        <v>67</v>
      </c>
      <c r="E83" s="7"/>
      <c r="F83" s="7"/>
      <c r="G83" s="7"/>
      <c r="H83" s="7"/>
      <c r="I83" s="7"/>
    </row>
    <row r="84" ht="12.75">
      <c r="A84" s="5"/>
    </row>
    <row r="85" spans="1:10" ht="12.75">
      <c r="A85" s="5">
        <v>29</v>
      </c>
      <c r="B85" s="10" t="s">
        <v>68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f>AVERAGE(E85:I85)</f>
        <v>0</v>
      </c>
    </row>
    <row r="87" spans="1:10" s="5" customFormat="1" ht="12.75">
      <c r="A87" s="26" t="s">
        <v>0</v>
      </c>
      <c r="B87" s="26"/>
      <c r="C87" s="26"/>
      <c r="D87" s="26"/>
      <c r="E87" s="26"/>
      <c r="F87" s="26"/>
      <c r="G87" s="26"/>
      <c r="H87" s="26"/>
      <c r="I87" s="26"/>
      <c r="J87" s="26"/>
    </row>
    <row r="88" spans="1:10" s="5" customFormat="1" ht="12.75">
      <c r="A88" s="26" t="s">
        <v>25</v>
      </c>
      <c r="B88" s="26"/>
      <c r="C88" s="26"/>
      <c r="D88" s="26"/>
      <c r="E88" s="26"/>
      <c r="F88" s="26"/>
      <c r="G88" s="26"/>
      <c r="H88" s="26"/>
      <c r="I88" s="26"/>
      <c r="J88" s="26"/>
    </row>
    <row r="89" s="5" customFormat="1" ht="12.75"/>
    <row r="90" spans="2:10" s="5" customFormat="1" ht="12.75">
      <c r="B90" s="5" t="s">
        <v>1</v>
      </c>
      <c r="C90" s="27" t="str">
        <f>+C5</f>
        <v>(name)</v>
      </c>
      <c r="D90" s="27"/>
      <c r="J90" s="8"/>
    </row>
    <row r="91" spans="5:10" s="5" customFormat="1" ht="12.75">
      <c r="E91" s="9"/>
      <c r="F91" s="9"/>
      <c r="G91" s="9"/>
      <c r="H91" s="9"/>
      <c r="I91" s="9"/>
      <c r="J91" s="9"/>
    </row>
    <row r="92" spans="2:5" ht="12.75">
      <c r="B92" s="5" t="s">
        <v>8</v>
      </c>
      <c r="C92" s="5"/>
      <c r="D92" s="5"/>
      <c r="E92" s="5"/>
    </row>
    <row r="95" spans="2:7" ht="12.75">
      <c r="B95" t="s">
        <v>22</v>
      </c>
      <c r="D95" s="1" t="s">
        <v>14</v>
      </c>
      <c r="E95" s="1" t="s">
        <v>16</v>
      </c>
      <c r="F95" s="1" t="s">
        <v>18</v>
      </c>
      <c r="G95" s="1" t="s">
        <v>20</v>
      </c>
    </row>
    <row r="96" spans="4:7" ht="12.75">
      <c r="D96" s="1" t="s">
        <v>15</v>
      </c>
      <c r="E96" s="1" t="s">
        <v>17</v>
      </c>
      <c r="F96" s="1" t="s">
        <v>19</v>
      </c>
      <c r="G96" s="1" t="s">
        <v>21</v>
      </c>
    </row>
    <row r="97" spans="2:7" ht="12.75">
      <c r="B97" t="s">
        <v>9</v>
      </c>
      <c r="D97" s="3">
        <f>(J68)</f>
        <v>0</v>
      </c>
      <c r="E97" s="4" t="e">
        <f>(D97/$D$102)</f>
        <v>#DIV/0!</v>
      </c>
      <c r="F97" s="4" t="e">
        <f>(J69)</f>
        <v>#DIV/0!</v>
      </c>
      <c r="G97" s="4" t="e">
        <f>(E97*F97)</f>
        <v>#DIV/0!</v>
      </c>
    </row>
    <row r="98" spans="2:7" ht="12.75">
      <c r="B98" t="s">
        <v>10</v>
      </c>
      <c r="D98" s="3">
        <f>(J56)</f>
        <v>0</v>
      </c>
      <c r="E98" s="4" t="e">
        <f>(D98/$D$102)</f>
        <v>#DIV/0!</v>
      </c>
      <c r="F98" s="4">
        <f>(J57)</f>
        <v>0</v>
      </c>
      <c r="G98" s="4" t="e">
        <f>(E98*F98)</f>
        <v>#DIV/0!</v>
      </c>
    </row>
    <row r="99" spans="2:7" ht="12.75">
      <c r="B99" t="s">
        <v>11</v>
      </c>
      <c r="D99" s="3">
        <f>(J77)</f>
        <v>0</v>
      </c>
      <c r="E99" s="4" t="e">
        <f>(D99/$D$102)</f>
        <v>#DIV/0!</v>
      </c>
      <c r="F99" s="4" t="e">
        <f>(J81)</f>
        <v>#DIV/0!</v>
      </c>
      <c r="G99" s="4" t="e">
        <f>(E99*F99)</f>
        <v>#DIV/0!</v>
      </c>
    </row>
    <row r="100" spans="2:7" ht="12.75">
      <c r="B100" t="s">
        <v>12</v>
      </c>
      <c r="D100" s="3">
        <f>J85</f>
        <v>0</v>
      </c>
      <c r="E100" s="4" t="e">
        <f>(D100/$D$102)</f>
        <v>#DIV/0!</v>
      </c>
      <c r="F100" s="4"/>
      <c r="G100" s="4" t="e">
        <f>(E100*F100)</f>
        <v>#DIV/0!</v>
      </c>
    </row>
    <row r="101" spans="5:7" ht="12.75">
      <c r="E101" s="4"/>
      <c r="F101" s="4"/>
      <c r="G101" s="4"/>
    </row>
    <row r="102" spans="3:7" ht="12.75">
      <c r="C102" t="s">
        <v>13</v>
      </c>
      <c r="D102" s="3">
        <f>SUM(D97:D100)</f>
        <v>0</v>
      </c>
      <c r="E102" s="4" t="e">
        <f>SUM(E97:E100)</f>
        <v>#DIV/0!</v>
      </c>
      <c r="F102" s="4"/>
      <c r="G102" s="4" t="e">
        <f>SUM(G97:G100)</f>
        <v>#DIV/0!</v>
      </c>
    </row>
    <row r="104" spans="3:5" ht="12.75">
      <c r="C104" s="5" t="s">
        <v>23</v>
      </c>
      <c r="D104" s="5"/>
      <c r="E104" s="5"/>
    </row>
    <row r="106" spans="1:7" ht="12.75">
      <c r="A106" s="5">
        <v>1</v>
      </c>
      <c r="B106" s="10" t="s">
        <v>107</v>
      </c>
      <c r="D106" s="4" t="e">
        <f>(G102)</f>
        <v>#DIV/0!</v>
      </c>
      <c r="E106" t="s">
        <v>24</v>
      </c>
      <c r="F106" s="6">
        <v>0.95</v>
      </c>
      <c r="G106" s="4" t="e">
        <f>(D106*F106)</f>
        <v>#DIV/0!</v>
      </c>
    </row>
    <row r="107" spans="1:7" ht="12.75">
      <c r="A107" s="5">
        <v>2</v>
      </c>
      <c r="B107" s="10" t="s">
        <v>69</v>
      </c>
      <c r="G107" s="4" t="e">
        <f>(J38)</f>
        <v>#DIV/0!</v>
      </c>
    </row>
    <row r="108" spans="1:7" ht="12.75">
      <c r="A108" s="5">
        <v>3</v>
      </c>
      <c r="B108" s="10" t="s">
        <v>70</v>
      </c>
      <c r="G108" s="4" t="e">
        <f>(G106-G107)</f>
        <v>#DIV/0!</v>
      </c>
    </row>
    <row r="109" spans="1:7" ht="12.75">
      <c r="A109" s="5">
        <v>4</v>
      </c>
      <c r="B109" s="10" t="s">
        <v>71</v>
      </c>
      <c r="G109" s="4" t="e">
        <f>(G108/G106)</f>
        <v>#DIV/0!</v>
      </c>
    </row>
    <row r="113" spans="2:6" ht="12.75">
      <c r="B113" s="26" t="s">
        <v>75</v>
      </c>
      <c r="C113" s="26"/>
      <c r="D113" s="26"/>
      <c r="E113" s="26"/>
      <c r="F113" s="26"/>
    </row>
    <row r="115" spans="1:6" ht="12.75">
      <c r="A115" s="5">
        <v>1</v>
      </c>
      <c r="B115" s="14" t="s">
        <v>76</v>
      </c>
      <c r="C115" s="5"/>
      <c r="D115" s="5"/>
      <c r="E115" s="5"/>
      <c r="F115" s="5"/>
    </row>
    <row r="116" spans="1:6" ht="12.75">
      <c r="A116" s="5"/>
      <c r="B116" s="15" t="s">
        <v>99</v>
      </c>
      <c r="C116" s="13"/>
      <c r="D116" s="13"/>
      <c r="E116" s="5"/>
      <c r="F116" s="22" t="s">
        <v>7</v>
      </c>
    </row>
    <row r="117" spans="1:6" ht="12.75">
      <c r="A117" s="5"/>
      <c r="B117" s="29" t="s">
        <v>100</v>
      </c>
      <c r="C117" s="29"/>
      <c r="D117" s="29"/>
      <c r="E117" s="29"/>
      <c r="F117" s="22" t="s">
        <v>7</v>
      </c>
    </row>
    <row r="118" spans="1:6" ht="12.75">
      <c r="A118" s="5"/>
      <c r="B118" s="28" t="s">
        <v>77</v>
      </c>
      <c r="C118" s="29"/>
      <c r="D118" s="29"/>
      <c r="E118" s="29"/>
      <c r="F118" s="16" t="e">
        <f>SUM(F116/F117)</f>
        <v>#VALUE!</v>
      </c>
    </row>
    <row r="119" spans="1:6" ht="12.75">
      <c r="A119" s="5"/>
      <c r="B119" s="25" t="s">
        <v>101</v>
      </c>
      <c r="C119" s="17"/>
      <c r="D119" s="17"/>
      <c r="E119" s="17"/>
      <c r="F119" s="16"/>
    </row>
    <row r="121" spans="1:2" ht="12.75">
      <c r="A121" s="5">
        <v>2</v>
      </c>
      <c r="B121" s="14" t="s">
        <v>78</v>
      </c>
    </row>
    <row r="122" spans="1:6" ht="12.75">
      <c r="A122" s="5"/>
      <c r="B122" s="15" t="s">
        <v>82</v>
      </c>
      <c r="F122" s="23" t="s">
        <v>7</v>
      </c>
    </row>
    <row r="123" spans="1:6" ht="12.75">
      <c r="A123" s="5"/>
      <c r="B123" s="15" t="s">
        <v>81</v>
      </c>
      <c r="F123" s="23" t="s">
        <v>7</v>
      </c>
    </row>
    <row r="124" spans="1:6" ht="12.75">
      <c r="A124" s="5"/>
      <c r="B124" s="28" t="s">
        <v>83</v>
      </c>
      <c r="C124" s="29"/>
      <c r="D124" s="29"/>
      <c r="E124" s="29"/>
      <c r="F124" s="16" t="e">
        <f>SUM(F122/F123)</f>
        <v>#VALUE!</v>
      </c>
    </row>
    <row r="125" ht="12.75">
      <c r="A125" s="5"/>
    </row>
    <row r="126" spans="1:2" ht="12.75">
      <c r="A126" s="5">
        <v>3</v>
      </c>
      <c r="B126" s="14" t="s">
        <v>79</v>
      </c>
    </row>
    <row r="127" spans="1:6" ht="12.75">
      <c r="A127" s="5"/>
      <c r="B127" s="15" t="s">
        <v>84</v>
      </c>
      <c r="F127" s="22" t="s">
        <v>7</v>
      </c>
    </row>
    <row r="128" spans="1:6" ht="12.75">
      <c r="A128" s="5"/>
      <c r="B128" s="15" t="s">
        <v>98</v>
      </c>
      <c r="F128" s="22" t="s">
        <v>7</v>
      </c>
    </row>
    <row r="129" spans="1:6" ht="12.75">
      <c r="A129" s="5"/>
      <c r="B129" s="28" t="s">
        <v>85</v>
      </c>
      <c r="C129" s="29"/>
      <c r="D129" s="29"/>
      <c r="E129" s="29"/>
      <c r="F129" s="16" t="e">
        <f>SUM(F127/F128)</f>
        <v>#VALUE!</v>
      </c>
    </row>
    <row r="130" ht="12.75">
      <c r="A130" s="5"/>
    </row>
    <row r="131" spans="1:2" ht="12.75">
      <c r="A131" s="5">
        <v>4</v>
      </c>
      <c r="B131" s="5" t="s">
        <v>80</v>
      </c>
    </row>
    <row r="132" spans="1:6" ht="12.75">
      <c r="A132" s="5"/>
      <c r="B132" s="15" t="s">
        <v>86</v>
      </c>
      <c r="C132" s="18" t="e">
        <f>+F118</f>
        <v>#VALUE!</v>
      </c>
      <c r="D132" s="18" t="s">
        <v>89</v>
      </c>
      <c r="E132" s="19">
        <v>0.25</v>
      </c>
      <c r="F132" s="21" t="e">
        <f>SUM(C132*E132)</f>
        <v>#VALUE!</v>
      </c>
    </row>
    <row r="133" spans="1:6" ht="12.75">
      <c r="A133" s="5"/>
      <c r="B133" s="15" t="s">
        <v>87</v>
      </c>
      <c r="C133" s="18" t="e">
        <f>+F124</f>
        <v>#VALUE!</v>
      </c>
      <c r="D133" s="18" t="s">
        <v>89</v>
      </c>
      <c r="E133" s="19">
        <v>0.3</v>
      </c>
      <c r="F133" s="21" t="e">
        <f>SUM(C133*E133)</f>
        <v>#VALUE!</v>
      </c>
    </row>
    <row r="134" spans="1:6" ht="12.75">
      <c r="A134" s="5"/>
      <c r="B134" s="15" t="s">
        <v>88</v>
      </c>
      <c r="C134" s="18" t="e">
        <f>+F129</f>
        <v>#VALUE!</v>
      </c>
      <c r="D134" s="18" t="s">
        <v>89</v>
      </c>
      <c r="E134" s="19">
        <v>0.45</v>
      </c>
      <c r="F134" s="21" t="e">
        <f>SUM(C134*E134)</f>
        <v>#VALUE!</v>
      </c>
    </row>
    <row r="135" ht="12.75">
      <c r="F135" s="21"/>
    </row>
    <row r="136" spans="2:6" ht="12.75">
      <c r="B136" s="30" t="s">
        <v>80</v>
      </c>
      <c r="C136" s="30"/>
      <c r="D136" s="30"/>
      <c r="E136" s="8" t="s">
        <v>90</v>
      </c>
      <c r="F136" s="21" t="e">
        <f>SUM(F132:F134)</f>
        <v>#VALUE!</v>
      </c>
    </row>
  </sheetData>
  <sheetProtection/>
  <mergeCells count="15">
    <mergeCell ref="B129:E129"/>
    <mergeCell ref="B136:D136"/>
    <mergeCell ref="B113:F113"/>
    <mergeCell ref="B117:E117"/>
    <mergeCell ref="B118:E118"/>
    <mergeCell ref="B124:E124"/>
    <mergeCell ref="A2:J2"/>
    <mergeCell ref="A3:J3"/>
    <mergeCell ref="C5:D5"/>
    <mergeCell ref="A42:J42"/>
    <mergeCell ref="C90:D90"/>
    <mergeCell ref="A43:J43"/>
    <mergeCell ref="C45:D45"/>
    <mergeCell ref="A87:J87"/>
    <mergeCell ref="A88:J88"/>
  </mergeCells>
  <printOptions/>
  <pageMargins left="0.75" right="0.75" top="1" bottom="1" header="0.5" footer="0.5"/>
  <pageSetup fitToHeight="0" horizontalDpi="600" verticalDpi="600" orientation="landscape" scale="71" r:id="rId3"/>
  <rowBreaks count="2" manualBreakCount="2">
    <brk id="40" max="255" man="1"/>
    <brk id="85" max="255" man="1"/>
  </rowBreaks>
  <ignoredErrors>
    <ignoredError sqref="C132:C134 F120:F136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Office of Real Property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Moodie</dc:creator>
  <cp:keywords/>
  <dc:description/>
  <cp:lastModifiedBy>Bartholomew-Lacen, Karla (TAX)</cp:lastModifiedBy>
  <cp:lastPrinted>2005-02-22T17:05:54Z</cp:lastPrinted>
  <dcterms:created xsi:type="dcterms:W3CDTF">2005-02-04T16:02:44Z</dcterms:created>
  <dcterms:modified xsi:type="dcterms:W3CDTF">2024-03-28T18:00:11Z</dcterms:modified>
  <cp:category/>
  <cp:version/>
  <cp:contentType/>
  <cp:contentStatus/>
</cp:coreProperties>
</file>